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Unidades compartidas\Transba\Guia Ref TBA 2633 ELABORACION\Guía de Referencia Transba 2026-2033\Archivos\Docu\PPEE y PPSS Transba\"/>
    </mc:Choice>
  </mc:AlternateContent>
  <bookViews>
    <workbookView xWindow="0" yWindow="0" windowWidth="20490" windowHeight="6600" activeTab="1"/>
  </bookViews>
  <sheets>
    <sheet name="PPEE" sheetId="1" r:id="rId1"/>
    <sheet name="PPSS" sheetId="2" r:id="rId2"/>
  </sheets>
  <definedNames>
    <definedName name="_xlnm._FilterDatabase" localSheetId="0" hidden="1">PPEE!$A$6:$J$165</definedName>
    <definedName name="Z_1C1798E1_5E88_43C4_B1C1_D5646686558A_.wvu.FilterData" localSheetId="0" hidden="1">PPEE!$A$6:$J$155</definedName>
  </definedNames>
  <calcPr calcId="162913"/>
  <customWorkbookViews>
    <customWorkbookView name="Modificaciones GR2532" guid="{1C1798E1-5E88-43C4-B1C1-D5646686558A}" maximized="1" windowWidth="0" windowHeight="0" activeSheetId="0"/>
  </customWorkbookViews>
  <extLst>
    <ext uri="GoogleSheetsCustomDataVersion2">
      <go:sheetsCustomData xmlns:go="http://customooxmlschemas.google.com/" r:id="rId6" roundtripDataChecksum="qishdVHFfDVnhOFJOQLHtOYqRjvnqK3okJpM2o6GRH4="/>
    </ext>
  </extLst>
</workbook>
</file>

<file path=xl/calcChain.xml><?xml version="1.0" encoding="utf-8"?>
<calcChain xmlns="http://schemas.openxmlformats.org/spreadsheetml/2006/main">
  <c r="F152" i="1" l="1"/>
  <c r="E152" i="1"/>
  <c r="D152" i="1"/>
  <c r="F150" i="1"/>
  <c r="F165" i="1" s="1"/>
  <c r="E150" i="1"/>
  <c r="D150" i="1"/>
  <c r="F162" i="1" l="1"/>
  <c r="E162" i="1"/>
  <c r="D162" i="1"/>
  <c r="D14" i="2"/>
  <c r="F49" i="1"/>
  <c r="E49" i="1"/>
  <c r="F14" i="2" l="1"/>
  <c r="E14" i="2"/>
  <c r="F164" i="1"/>
  <c r="E164" i="1"/>
  <c r="D164" i="1"/>
  <c r="F157" i="1"/>
  <c r="E157" i="1"/>
  <c r="D157" i="1"/>
  <c r="F155" i="1"/>
  <c r="E155" i="1"/>
  <c r="D155" i="1"/>
  <c r="F134" i="1"/>
  <c r="E134" i="1"/>
  <c r="D111" i="1"/>
  <c r="D134" i="1" s="1"/>
  <c r="D165" i="1" s="1"/>
  <c r="F107" i="1"/>
  <c r="E107" i="1"/>
  <c r="D107" i="1"/>
  <c r="F102" i="1"/>
  <c r="E102" i="1"/>
  <c r="D102" i="1"/>
  <c r="F96" i="1"/>
  <c r="E96" i="1"/>
  <c r="D96" i="1"/>
  <c r="F87" i="1"/>
  <c r="E87" i="1"/>
  <c r="D87" i="1"/>
  <c r="F72" i="1"/>
  <c r="E72" i="1"/>
  <c r="D72" i="1"/>
  <c r="F65" i="1"/>
  <c r="E65" i="1"/>
  <c r="D65" i="1"/>
  <c r="F54" i="1"/>
  <c r="E54" i="1"/>
  <c r="D54" i="1"/>
  <c r="D38" i="1"/>
  <c r="D27" i="1"/>
  <c r="D49" i="1" s="1"/>
  <c r="F24" i="1"/>
  <c r="E24" i="1"/>
  <c r="D24" i="1"/>
  <c r="F20" i="1"/>
  <c r="E20" i="1"/>
  <c r="D20" i="1"/>
  <c r="F16" i="1"/>
  <c r="E10" i="1"/>
  <c r="E16" i="1" s="1"/>
  <c r="D10" i="1"/>
  <c r="D16" i="1" s="1"/>
  <c r="E165" i="1" l="1"/>
</calcChain>
</file>

<file path=xl/comments1.xml><?xml version="1.0" encoding="utf-8"?>
<comments xmlns="http://schemas.openxmlformats.org/spreadsheetml/2006/main">
  <authors>
    <author/>
  </authors>
  <commentList>
    <comment ref="A57" authorId="0" shapeId="0">
      <text>
        <r>
          <rPr>
            <sz val="11"/>
            <color rgb="FF000000"/>
            <rFont val="Calibri"/>
            <family val="2"/>
            <scheme val="minor"/>
          </rPr>
          <t>Esta ampliación llevaria el PE Energetica a 110 MW adjudicados (79.8 + 29.5)
======</t>
        </r>
      </text>
    </comment>
  </commentList>
  <extLst>
    <ext xmlns:r="http://schemas.openxmlformats.org/officeDocument/2006/relationships" uri="GoogleSheetsCustomDataVersion2">
      <go:sheetsCustomData xmlns:go="http://customooxmlschemas.google.com/" r:id="rId1" roundtripDataSignature="AMtx7miC12NlNBEJhNQfplcuO+SE/URLSQ=="/>
    </ext>
  </extLst>
</comments>
</file>

<file path=xl/sharedStrings.xml><?xml version="1.0" encoding="utf-8"?>
<sst xmlns="http://schemas.openxmlformats.org/spreadsheetml/2006/main" count="745" uniqueCount="369">
  <si>
    <t xml:space="preserve">PROYECTOS DE GENERACIÓN EÓLICA EN LA PROVINCIA DE BUENOS AIRES </t>
  </si>
  <si>
    <t>Parque Eólico</t>
  </si>
  <si>
    <t>Empresa</t>
  </si>
  <si>
    <t>Vinculado a:</t>
  </si>
  <si>
    <t>Potencia [MW]
Solicitada originalmente</t>
  </si>
  <si>
    <t>En servicio [MW hab.]</t>
  </si>
  <si>
    <t>*Adjudicado o En ejecución [MW con Prior.Desp.]</t>
  </si>
  <si>
    <t>Comentarios</t>
  </si>
  <si>
    <t>*Fecha de E/S
(orientativa)</t>
  </si>
  <si>
    <t xml:space="preserve">Nº de salidas de líneas </t>
  </si>
  <si>
    <t>Vinculación a la red/Comentarios</t>
  </si>
  <si>
    <t>Carmen de Patagones</t>
  </si>
  <si>
    <t>Central Puerto S.A.</t>
  </si>
  <si>
    <t>Corredor 132 kV B. Blanca – M. Buratovich - Pedro Luro – Villalonga - Carmen de Patagones</t>
  </si>
  <si>
    <t>-</t>
  </si>
  <si>
    <t>Patagones</t>
  </si>
  <si>
    <t>GENNEIA S.A.</t>
  </si>
  <si>
    <t>Vientos del Secano</t>
  </si>
  <si>
    <t>Parques Eólicos Pampeanos S.A.</t>
  </si>
  <si>
    <t>RenovAr 1.0</t>
  </si>
  <si>
    <t>Secciona la línea Pedro Luro - Bahía Blanca, 38 km al norte de P. Luro y 103 km al sur de BB.</t>
  </si>
  <si>
    <t>Villalonga</t>
  </si>
  <si>
    <t>Durante el proyecto, por cambios en la tecnología de los aerogeneradores, se solicitó aumentar la potencia del PE en 2.25 MW. Secciona BB-Pedro Luro unos 56 km al sur de Pedro Luro</t>
  </si>
  <si>
    <t>Villalonga II</t>
  </si>
  <si>
    <t>MATER asig. 1° Trim. 2018</t>
  </si>
  <si>
    <t>33 kV de ET 132/33 kV PE Villalonga</t>
  </si>
  <si>
    <t>Villalonga III</t>
  </si>
  <si>
    <t>MATER asig. 3° Trim. 2023 - Ref. A</t>
  </si>
  <si>
    <t>El parque se conectará a la ET Villalonga de 132 kV mediante un transformador de potencia de relación 132/33 kV y 60 MVA de potencia nominal. La frontera, punto de conexión entre el proyecto y la transportista, se ubicará del lado de 132 kV de dicho transformador.</t>
  </si>
  <si>
    <t>Baja en Asig. 3° Trim 2023 - Ref. A</t>
  </si>
  <si>
    <t>Asignado en Mecanismo de Desempate - REF A  / Baja por No Pago</t>
  </si>
  <si>
    <t>Argerich</t>
  </si>
  <si>
    <t>CEASA</t>
  </si>
  <si>
    <t>Martita</t>
  </si>
  <si>
    <t>PARQUE EÓLICO MARTITA S.A. (Sienergy)</t>
  </si>
  <si>
    <t>Nueva ET Martita, seccionando la línea en 132 kV Patagones – Pedro Luro, a aproximadamente 70 km de línea al norte de la ET Patagones y a unos 25 km al sur de PE Villalonga</t>
  </si>
  <si>
    <t>Total por vínculo [MW]:</t>
  </si>
  <si>
    <t>La Castellana</t>
  </si>
  <si>
    <t>Corredor 132 kV B. Blanca - Norte Dos - Chañares - Petroquímica</t>
  </si>
  <si>
    <t>ET Chañares. Cambio de proyecto en trámite de 150 a 100 MW, 1 LAT de 132 kV en lugar de DT</t>
  </si>
  <si>
    <t>La Castellana II</t>
  </si>
  <si>
    <t>MATER asig. 4° Trim. 2017</t>
  </si>
  <si>
    <t>Analía</t>
  </si>
  <si>
    <t>PARQUE EÓLICO ANALÍA S.A. (PEASA)</t>
  </si>
  <si>
    <t>Prolongación de barras de 132 kV para nuevo campo de salida de línea en 132 kV en la ET Chañares, con nueva LAT ST de 9 km a nueva ET PE Analía,  simple barra. con un campo de salida de línea  y dos campos de transformación, para transf. 132/34,5 kV y 50/50 MVA. Límite de propiedad en 132 kV.</t>
  </si>
  <si>
    <t>Vientos Ombú I S.A.</t>
  </si>
  <si>
    <t>Nueva playa de 132 kV en ET G. Brown 500 kV</t>
  </si>
  <si>
    <t>En nueva ET 132 kV a construir, que se conectará a la ET G.Brown 500 kV, mediante una doble terna de 132 kV de 16 km, donde se instalará un
transformador de 450 MVA 500/132 kV. Inversión conjunta.</t>
  </si>
  <si>
    <t>Vientos Ombú II S.A.</t>
  </si>
  <si>
    <t>Vientos Ombú III S.A.</t>
  </si>
  <si>
    <t>Bahía Blanca</t>
  </si>
  <si>
    <t>Pattern Latam S.R.L</t>
  </si>
  <si>
    <t xml:space="preserve">132 kV de la E.T. Bahía Blanca 500 kV </t>
  </si>
  <si>
    <t>Central Serrana</t>
  </si>
  <si>
    <t>C.E.S.S.A.</t>
  </si>
  <si>
    <t>Aumento de potencia Solicitud original por 69 MW, totalizando 119.4 MW</t>
  </si>
  <si>
    <t>Corti</t>
  </si>
  <si>
    <t>Greenwind S.A.</t>
  </si>
  <si>
    <t>El Mataco</t>
  </si>
  <si>
    <t>LUZ DE TRES PICOS S.A.</t>
  </si>
  <si>
    <t>Proyecto dejado sin efecto y reducido en 79.2 MW, en la oportunidad de ser adjudicado por RenovAr 2.0</t>
  </si>
  <si>
    <t>RenovAr 2.0 - Fase 2</t>
  </si>
  <si>
    <t>Nueva ET Tres Picos Oeste 132/33/13.2 kV, con una línea DT con dos conductores por fase de 185/30 mm2 de aproximadamente 45 km de longitud y la adecuación de la ET Bahía Blanca para su vinculación. Adjudicación de RenovAr exigió trafo de reserva de 500/132 kV - 300 MVA</t>
  </si>
  <si>
    <t>El Mataco II</t>
  </si>
  <si>
    <t>Vinculado a Nueva ET Tres Picos Oeste</t>
  </si>
  <si>
    <t>MATER asig. 1° Trim. 2024</t>
  </si>
  <si>
    <t>El Mataco III</t>
  </si>
  <si>
    <t>MATER asig. 3° Trim. 2021</t>
  </si>
  <si>
    <t>Vinculado a Nueva ET Tres Picos Oeste. Incorpora tercer transformador de capacidad ET BB 500/132 kV, instalado como reserva por PE El Mataco</t>
  </si>
  <si>
    <t>36 MW habilitados el 31/05/2023</t>
  </si>
  <si>
    <t>Repotenciación Capacitores Serie en ET Olavarría de la LAT 500Kv ET OLAVARRIA +440 MW</t>
  </si>
  <si>
    <t>La Victoria</t>
  </si>
  <si>
    <t>General Arias</t>
  </si>
  <si>
    <t>Terra Oil S.A.</t>
  </si>
  <si>
    <t>San Jorge</t>
  </si>
  <si>
    <t>Vinculado a Nueva ET Tres Picos Oeste de PE El Mataco</t>
  </si>
  <si>
    <t>Vientos del Bajo Hondo</t>
  </si>
  <si>
    <t>Vientos Bajo Hondo S.A.</t>
  </si>
  <si>
    <t>Conexión en 33 kV a la nueva ET que desarrollará el PE Vientos del Bajo Hondo II</t>
  </si>
  <si>
    <t>Vientos del Bajo Hondo II</t>
  </si>
  <si>
    <t>Vientos Bajo Hondo I S.A.</t>
  </si>
  <si>
    <t>Nueva ET Parque Eólico Bajo Hondo (ET PEBH) con transformador de 132/33 kV – 295 MVA; LAT de 132 kV de 26 km con dos conductores por fase y conexión a 132 kV de la ET Bahía Blanca</t>
  </si>
  <si>
    <t>Wayra I y II</t>
  </si>
  <si>
    <t>Autotrol</t>
  </si>
  <si>
    <t>MATER asig. 2° Trim. 2018</t>
  </si>
  <si>
    <t>Sin datos</t>
  </si>
  <si>
    <t>DT LAT 132 kV a BB  de 7.5km</t>
  </si>
  <si>
    <t>Baja Res. SE 551/21</t>
  </si>
  <si>
    <t>Cochrane</t>
  </si>
  <si>
    <t xml:space="preserve">LAT ST en 132 kV, de 11,7 km aproximadamente, que unirá la nueva Estación Transformadora 33/132 kV PE Cochrane con la ET Bahía Blanca y la ampliación de ésta última. Comprende ampliaciones necesarias en 132 kV y vinculación del tercer transformador 500/132 kV de 300 MVA de Bahía Blanca a instalar como reserva por Luz de Tres Picos en su Etapa 1. </t>
  </si>
  <si>
    <t>Vientos Bahienses</t>
  </si>
  <si>
    <t>Adecuación en la ET Bahía Blanca, correspondiente al equipamiento de 500 kV del transformador 500/132 kV de reserva a instalar por Luz de Tres Picos S.A. (Solicitud del PE San Jorge - El Mataco, que cuenta que autorización del ENRE), equipar un campo de 132 kV en la misma ET, construir una ET 132/33 kV - 180 MVA para la conexión del PE (punto de conexión en el nivel de 132 kV), y construir una nueva LAT 132 kV de aproximadamente 2 km desde la nueva ET hasta la ET Bahía Blanca.</t>
  </si>
  <si>
    <t>UONIC III</t>
  </si>
  <si>
    <t>UONIC</t>
  </si>
  <si>
    <t>UONIC III, de 69, a vincularse mediante una LAT 132 kV de 17 km a la ET Bahía Blanca</t>
  </si>
  <si>
    <t>Pampa Energía</t>
  </si>
  <si>
    <t>Pampa Energía S.A.</t>
  </si>
  <si>
    <t>A ET de 132 kV de PE Corti</t>
  </si>
  <si>
    <t>Florencia</t>
  </si>
  <si>
    <t>PARQUE EÓLICO FLORENCIA S.A.</t>
  </si>
  <si>
    <t>Nuevo campo de salida de línea en 132 kV en la ET Bahía Blanca, con nueva LAT 132 kV de aproximadamente 35 km de longitud a nueva ET de 132 kV del PE Florencia. Punto de conexión en 132 kV de esta última ET.</t>
  </si>
  <si>
    <t>Las Pasturas</t>
  </si>
  <si>
    <t>Vientos Las Pasturas S.A.</t>
  </si>
  <si>
    <t>Corredor 132 kV Bahía Blanca – Punta Alta – Piedrabuena - Urbana - Petroquímica BB</t>
  </si>
  <si>
    <t>ET Punta Alta</t>
  </si>
  <si>
    <t>Baja en Asig. 1° Trim 2024</t>
  </si>
  <si>
    <t>Proyecto dado de baja en Abril de 2024</t>
  </si>
  <si>
    <t>Pehuen Có</t>
  </si>
  <si>
    <t>Vector Energía S.A. (VESA)</t>
  </si>
  <si>
    <t>Nueva LAT 132 kV a Punta Alta de 60km</t>
  </si>
  <si>
    <t>Pehuen Có I</t>
  </si>
  <si>
    <t>Seccionará la línea de 33 kV Punta Alta – Pehuen Có</t>
  </si>
  <si>
    <t>Energética I (Tres Picos I y II)</t>
  </si>
  <si>
    <t>SOGESIC S.A.</t>
  </si>
  <si>
    <t>Corredor 132 kV Bahía Blanca – Tornquist – Pigüé</t>
  </si>
  <si>
    <t>RenovAr 2.0 - Fase 1</t>
  </si>
  <si>
    <t>El Parque Eólico Energética tambien se lo puede encontrar mencionado como PE Vientos Bonaerenses</t>
  </si>
  <si>
    <t>Energética I - Fase II</t>
  </si>
  <si>
    <t>ENERGETICA ARGENTINA S.A.</t>
  </si>
  <si>
    <t>Segunda parte del proyecto original de 100 MW</t>
  </si>
  <si>
    <t>Energética I (Tres Picos I y II) - Ampliación</t>
  </si>
  <si>
    <t>Energética I - Fase III</t>
  </si>
  <si>
    <t>Vinculado a 33 kV de la ET existente Tres Picos. Instalación de un segundo transformador de 138/33/13.8 kV - 110/110/40 MVA.</t>
  </si>
  <si>
    <t>MATER asig. 2° Trim. 2024 - Ref. A</t>
  </si>
  <si>
    <t>Energética I - Fase IV</t>
  </si>
  <si>
    <t>García del Río</t>
  </si>
  <si>
    <t>BRISA DE LA COSTA S.A.</t>
  </si>
  <si>
    <t>ET de seccionamiento en línea de 33 kV entre Tornquist y Norte I</t>
  </si>
  <si>
    <t>García del Río III</t>
  </si>
  <si>
    <t>Secciona la línea Bahía Blanca - Tornquist a 42 km de BB y unos 35 km de Tornquist</t>
  </si>
  <si>
    <t>UONIC I</t>
  </si>
  <si>
    <t>Nueva ET 132/33 kV que seccionará la LAT 132 kV Bahía Blanca - Tornquist a 46 km de Tornquist.</t>
  </si>
  <si>
    <t>Tornquist</t>
  </si>
  <si>
    <t>Nuevas Energías Sustentables</t>
  </si>
  <si>
    <t>Nueva ET 132/33 kV que seccionará la LAT 132 kV Bahía Blanca - Tornquist a 26 km de Tornquist.</t>
  </si>
  <si>
    <t>Brisas Serranas</t>
  </si>
  <si>
    <t>Parques Eólicos Brisas Serranas S.A.</t>
  </si>
  <si>
    <t>Corredor 132 kV B. Blanca – La Genoveva - C.Pringles – Laprida – La Pampita - Olavarría</t>
  </si>
  <si>
    <t>Nueva ET de 132 kV con DT de 2 km aprox. Hasta punto de seccionamiento de la línea C. Pringles – Laprida, a 12 km de la primera.</t>
  </si>
  <si>
    <t>San Faustino</t>
  </si>
  <si>
    <t>Parque Eólico Diamante S.A. (SOWITEC)</t>
  </si>
  <si>
    <t>Doble terna radial a ET Cnel. Pringles de 43 km</t>
  </si>
  <si>
    <t>Vientos La Genoveva I</t>
  </si>
  <si>
    <t>Vientos La Genoveva S.A.</t>
  </si>
  <si>
    <t xml:space="preserve">Nueva ET de 132 kV Genoveva, que se vinculará al SADI seccionando la LAT Bahía Blanca – C. Pringles, a unos 12 km de la primera. </t>
  </si>
  <si>
    <t>Vientos La Genoveva II</t>
  </si>
  <si>
    <t>Antares</t>
  </si>
  <si>
    <t>Parque Eólico Antares S.A.</t>
  </si>
  <si>
    <t>Nueva ET de 132 kV, que seccionaría a la línea Bahía Blnca - Pringles a 25 km al sur de Pringles</t>
  </si>
  <si>
    <t>Los Alamitos</t>
  </si>
  <si>
    <t>Nueva ET de 132kV, que se vincularía a E.T La Genoveva 132kV mediante 1,5 km de linea 300/50 Al/Ac. Se repotenciaría la LAT 132 kV Genoveva – Bahía Blanca (15.7 km), por medio del cambio de conductor a uno de ACCC.</t>
  </si>
  <si>
    <t>MATER asig. 4° Trim. 2024 - Ref. A</t>
  </si>
  <si>
    <t>Centro Urquiza</t>
  </si>
  <si>
    <t>Brisa del Paraíso S.A.</t>
  </si>
  <si>
    <t>Corredor 132 kV B. Blanca – Bajo Hondo - Mte. Hermoso - Cnel. Dorrego - Tres Arroyos – G. Chaves - Chillar - Olavarría</t>
  </si>
  <si>
    <t>LAT 132 kV de 35 km de la ET del PE a C. Dorrego</t>
  </si>
  <si>
    <t>Pampa Energía III (ex De la Bahía)</t>
  </si>
  <si>
    <t>Parques Eólicos del Fin del Mundo S.A.</t>
  </si>
  <si>
    <t>Vinculado a nueva ET que secciona BB-M.Hermoso a 53.5 km de M.H.</t>
  </si>
  <si>
    <t>Segunda parte del proyecto original de 50 MW</t>
  </si>
  <si>
    <t>Pampa Energía III - Amp 1</t>
  </si>
  <si>
    <t>Ampliación del PE de la Bahía de 50 MW por medio de la instalación de un segundo transformamdor de 60 MVA en la ET Bajo Hondo</t>
  </si>
  <si>
    <t>MATER asig. 3° Trim. 2022</t>
  </si>
  <si>
    <t>Ídem anterior</t>
  </si>
  <si>
    <t>Pampa Energía III - Amp 2</t>
  </si>
  <si>
    <t xml:space="preserve">Vinculado con un tercer transformador de 60 MVA en la ET Bajo Hondo. </t>
  </si>
  <si>
    <t>La Cascada</t>
  </si>
  <si>
    <t>Viento Copetonas S.A.</t>
  </si>
  <si>
    <t>Línea de 132 kV de 4 km a PSyM de C. Dorrego-Tres Arroyos a la que acomete Pampa I</t>
  </si>
  <si>
    <t>Pampa I</t>
  </si>
  <si>
    <t>Viento Reta S.A.</t>
  </si>
  <si>
    <t>RenovAr 1.5
Incierto</t>
  </si>
  <si>
    <t>Nueva ET de seccionamiento la línea de 132 KV Tres Arroyos - Coronel Dorrego a 40.5 km de Tres Arroyos. Nueva LAT 132 kV de 41 km hasta la ET del PE</t>
  </si>
  <si>
    <t>Tres Arroyos</t>
  </si>
  <si>
    <t>Renergy Patagonia S.A.</t>
  </si>
  <si>
    <t>Nueva ET 132 kV PE Tres Arroyos, la cual seccionará la línea 132 kV Tres Arroyos - Cnel. Dorrego a 37 km de Tres Arroyos</t>
  </si>
  <si>
    <t>UONIC II</t>
  </si>
  <si>
    <t>Nueva ET 132/33 kV que seccionará la LAT 132 kV Bahía Blanca - Monte Hermoso a 13.2 km de BB.</t>
  </si>
  <si>
    <t>Benito Juárez</t>
  </si>
  <si>
    <t xml:space="preserve"> Greenergy Argentina S.A. (GASA)</t>
  </si>
  <si>
    <t>Nueva ET de 132v kV del PE, a vincularse a Transba con una DT aproximadamente 24 km entre dicha ET y el punto de seccionamiento de la actual línea en 132 kV  Chillar – Gonzalez Chaves, que se realizara a 39 km de la ET Chillar. La nueva ET tendrá una playa de 132 kV del tipo doble juego de barras en “U” con dos campos de salida de línea al punto de seccionamiento, campo de acoplamiento y dos campos de transformación, estableciéndose de acuerdo a la propuesta del solicitante en el nivel de 132 kV el limité entre la empresa GASA y Transba. A dichos campos de transformación se vincularán dos transformadores de 132/34,5 kV – 140 MVA de potencia nominal cada uno, de propiedad del Solicitante.</t>
  </si>
  <si>
    <t>De la Buena Ventura</t>
  </si>
  <si>
    <t>Parques Eólicos de la Buena Ventura S.A.</t>
  </si>
  <si>
    <t>Nueva ET 132/33 kV, denominada ET Buena Ventura, un línea 132 kV de 6,5 km hasta la ET Gonzales Chaves y ampliación de ésta última.</t>
  </si>
  <si>
    <t>Mburucuyá</t>
  </si>
  <si>
    <t>Luz de la Pampa S.A.</t>
  </si>
  <si>
    <t>Construcción de una nueva ET 132/33 kV, denominada ET Nueva Chillar, la cual reemplazaría a la actual ET Chillar.</t>
  </si>
  <si>
    <t>Dorrego</t>
  </si>
  <si>
    <t>Vientos de Dorrego S.A.</t>
  </si>
  <si>
    <t>DT en 33 kV a la ET Dorrego, la cual será ampliada mediante el reemplazo de uno de los transformadores 132/33/13,2 kV de 10 MVA por uno de 30 MVA y la instalación de un tercer transformador de 30 MVA, junto con el correspondiente desarrollo en 33 kV y el equipamiento de la segunda barra de 132 kV.</t>
  </si>
  <si>
    <t>Del Plata</t>
  </si>
  <si>
    <t>PE Del Plata S.A.</t>
  </si>
  <si>
    <t>Anillo 132 kV Olavarría (OA) y 132 kV de la ET Olavarría 500 kV (OL)</t>
  </si>
  <si>
    <t>Nueva ET 132 kV que secciona la línea 132 kV Loma Negra - Olavarría, a 12 km de Olavarría.</t>
  </si>
  <si>
    <t>Olavarría</t>
  </si>
  <si>
    <t xml:space="preserve">Windergy Argentina S.A. (WASA SA) </t>
  </si>
  <si>
    <t>Anillo 132 kV Olavarría y 132 kV de la ET Olavarría 500 kV</t>
  </si>
  <si>
    <t>Nueva ET 132 kV del PE y línea aérea de 132kV, de 24 km, para conexión a barras de 132 kV de la ET 132/500 kV Olavarría.</t>
  </si>
  <si>
    <t>Mater asig. 3° Trim. 2023</t>
  </si>
  <si>
    <r>
      <rPr>
        <sz val="11"/>
        <color theme="1"/>
        <rFont val="Calibri"/>
        <family val="2"/>
      </rPr>
      <t>WASA S.A. presentó una obra de ampliación de la capacidad de transporte en el contexto del Anexo 2 “Generación – Transporte” de la Res. SE 360/23 (amp. bancos capacitores serie ET OL K2OL y K4OL + 2 bancos cap. shunt 220 kV - 115 MVAr ET EZ, por la cual se le adjudicaron en forma plena 440 MW, que incluyen los 180 MW indicados para el PE Olavarría (l</t>
    </r>
    <r>
      <rPr>
        <b/>
        <sz val="11"/>
        <color theme="1"/>
        <rFont val="Calibri"/>
        <family val="2"/>
      </rPr>
      <t>a prioridad de despacho asociada a la potencia asignada solo se volverá efectiva cuando la obra de Transporte presentada sea habilitada comercialmente</t>
    </r>
    <r>
      <rPr>
        <sz val="11"/>
        <color theme="1"/>
        <rFont val="Calibri"/>
        <family val="2"/>
      </rPr>
      <t>).</t>
    </r>
  </si>
  <si>
    <t>Los Ceibos II</t>
  </si>
  <si>
    <t>Luz de Loma S.A.</t>
  </si>
  <si>
    <t>Nueva ET 132 kV, a construir por Luz de Loma S.A., la cual a su vez se vinculará a través de una línea en doble terna de 132 kV de aproximadamente 32 km de longitud a la ET Olavarría 132 kV (vieja).</t>
  </si>
  <si>
    <t>CASA</t>
  </si>
  <si>
    <t>YPF LUZ</t>
  </si>
  <si>
    <t>La interconexión del proyecto de generación se prevé mediante la implementación de un
transformador elevador 33/132 kV y 70 MVA de potencia nominal conectado a la barra de
132 kV de la ET Calera Avellaneda - Cementos Avellaneda</t>
  </si>
  <si>
    <t>Parques Eólicos Del Plata SA</t>
  </si>
  <si>
    <t>Línea 132 kV Loma Negra - Olavarría</t>
  </si>
  <si>
    <t>Baja del proyecto en mayo de 2025</t>
  </si>
  <si>
    <t>Vientos Olavarría</t>
  </si>
  <si>
    <t>VIENTOS OLAVARRÍA S.A.</t>
  </si>
  <si>
    <t>Corredor de 132 kV Henderson - Bolívar - Olavaría</t>
  </si>
  <si>
    <t>MATER asig. 4° Trim. 2021</t>
  </si>
  <si>
    <t>Nueva ET Vientos Olavarría, que seccionaría la actual línea de 132 kV Olavarría – Bolívar, a unos 40 km de Olavarría.</t>
  </si>
  <si>
    <t>La Rinconada</t>
  </si>
  <si>
    <t>VIENTOS LA RINCONADA S.A.</t>
  </si>
  <si>
    <t>Construcción de un nuevo campo de transformación  para la vinculación del PE La Rinconada a la futura Estación Transformadora denominada ET Vientos Olavarría, que desarrollará la empresa Vientos Olavarría S.A.</t>
  </si>
  <si>
    <t>Los Aromos</t>
  </si>
  <si>
    <t>Nueva ET del PE con 3 transformadores de 70 MVA cada uno, seccionando la línea Bolívar-Olavarría, a 28 km de Olavarría.</t>
  </si>
  <si>
    <t>Las Armas</t>
  </si>
  <si>
    <t>Parques Eólicos del Fin del Mundo S.A. (Parques Eólicos Argentinos S.A.)</t>
  </si>
  <si>
    <t>LAT 132 kV Tandil – Las Armas y Anillo 132 kV Las Armas - Madariaga – Villa Gesell - Valeria del Mar - Pinamar - Mar de Ajó - Mar del Tuyú - Las Toninas - San Clemente - Dolores</t>
  </si>
  <si>
    <t>La Libertad</t>
  </si>
  <si>
    <t>PE La Libertad S.A.</t>
  </si>
  <si>
    <t xml:space="preserve">Nueva ET 132 kV del PE y nueva línea 132 kV de 17 km a ET Mar de Ajó 300/50 mm2.
</t>
  </si>
  <si>
    <t>El Carrizal</t>
  </si>
  <si>
    <t>Rallodeno S.A.</t>
  </si>
  <si>
    <t>RenovAr 3
Incierto</t>
  </si>
  <si>
    <t>Se vincula a la ET Las Toninas seccionando la red de 33 kV entre las EETT Las Toninas y Santa Teresita de EDEA.</t>
  </si>
  <si>
    <t>Miramar</t>
  </si>
  <si>
    <t>ISOLUX INGENIERIA S.A.</t>
  </si>
  <si>
    <t>Corredor 132 kV Olavarría – Los Teros - Tandil y Anillo 132 kV Tandil - Necochea - Miramar - Mar del Plata - Balcarce</t>
  </si>
  <si>
    <t>RenovAr 1.5</t>
  </si>
  <si>
    <t>Secc  LAT Necochea - Miramar</t>
  </si>
  <si>
    <t>Vientos de la Costa Atlántica - Arenas Verdes I</t>
  </si>
  <si>
    <t>Centrales de la Costa Atlántica S.A.</t>
  </si>
  <si>
    <t>Vientos Fray Guen</t>
  </si>
  <si>
    <t>Vientos Fray Guen S.A.</t>
  </si>
  <si>
    <t>RenovAr 2.0 - Fase 1
Incierto</t>
  </si>
  <si>
    <t>Nueva ET de 132 kV seccionará a línea de 132 Quequén-Mar del Plata</t>
  </si>
  <si>
    <t>Vientos de la Costa Atlántica – Necochea I</t>
  </si>
  <si>
    <t>Centrales de la Costa y EREN</t>
  </si>
  <si>
    <t>Línea subterránea de 33 kV de 11 km de longitud a la ET Necochea</t>
  </si>
  <si>
    <t>ECO Usina Tandil S.A.</t>
  </si>
  <si>
    <t>Parque Eólico ECO Usina Tandil S.A.</t>
  </si>
  <si>
    <t>CRETAL. Traslado de Solicitud de Acceso presentada por la empresa Parque Eólico ECO Usina Tandil S.A., para el ingreso al SADI del PE de 10,8 MW, conectado al centro de distribución 33 kV "Vela" de la empresa CRETAL, vinculado a la ET Tandil de Transba.</t>
  </si>
  <si>
    <t>Los Teros</t>
  </si>
  <si>
    <t>Luz del Cerro S.A.</t>
  </si>
  <si>
    <t>Nueva ET PELT 132/33 kV, que contará con dos transformadores de 70 MVA cada uno, que seccionaría la actual línea de 132 kV Olavarría – Tandil (133 km), a aproximadamente 70 km de la primera.</t>
  </si>
  <si>
    <t>Los Teros - ALT</t>
  </si>
  <si>
    <t>LUZ DEL CERRO S.A. - YPF</t>
  </si>
  <si>
    <t>Primera Etapa de PE Los Teros</t>
  </si>
  <si>
    <t>LUZ DEL CERRO S.A. - YPF LUZ</t>
  </si>
  <si>
    <t>Segunda Etapa de PE Los Teros</t>
  </si>
  <si>
    <t>Los Teros II</t>
  </si>
  <si>
    <t>Luz del Valle S.A.</t>
  </si>
  <si>
    <t>MATER asig. 3° Trim. 2018</t>
  </si>
  <si>
    <t>Ampliación de la ET Los Teros (tramitada con el PE Los Teros), la cual secciona la línea 132 kV Olavarría - Tandil.</t>
  </si>
  <si>
    <t>Santa Teresita</t>
  </si>
  <si>
    <t>Vientos Punta Alta S.A.</t>
  </si>
  <si>
    <t>Doble conexión con CAS en 33 kV a la futura ET Vientos Fray Guen (ETVFG), solicitada por el PE homónimo, que secciona la línea 132 kV Necochea-Quequen-Mar del Plata. Adiciona un transformador 132/33 kV de 60 MVA para su uso exclusivo.</t>
  </si>
  <si>
    <t>Los Ceibos</t>
  </si>
  <si>
    <t>LUZ DE MAR S.A.</t>
  </si>
  <si>
    <t>Nueva ET de 132 kV Los Ceibos que seccionará la línea Olavarría-Barker Dos a 60 km de línea aproximadamente al norte de esta última.</t>
  </si>
  <si>
    <t>La Primavera</t>
  </si>
  <si>
    <t>Vientos La Primavera S.A.</t>
  </si>
  <si>
    <t>Se conectaría a una nueva ET 132 kV que seccionaría la LAT 132 kV Tandil - Balcarce.</t>
  </si>
  <si>
    <t>Balcarce I</t>
  </si>
  <si>
    <t>AKUO ENERGY ARGENTINA S.A.</t>
  </si>
  <si>
    <t>DT de aproximadamente 2 km entre nueva ET y el punto de seccionamiento de LAT 132 kV  Balcarce – Mar del Plata, a 13 km de la ET Balcarce. Nueva ET con trafo de 132/34,5 kV – 60 MVA. En el nivel de 132 kV el limité entre la empresa AKUO y Transba.</t>
  </si>
  <si>
    <t>Balcarce II</t>
  </si>
  <si>
    <t>Ídem PE Balcarce I</t>
  </si>
  <si>
    <t>Balcarce I y II</t>
  </si>
  <si>
    <t>Por cambio de proyecto a PE Balcarce</t>
  </si>
  <si>
    <t>Balcarce</t>
  </si>
  <si>
    <t>Nueva ET PE Balcarce 138/33 kV - 135 MVA más doble terna de 132 kV de 2 km para vincular la ET PE Balcarce con el punto de seccionamiento en la línea Balcarce – Vivoratá</t>
  </si>
  <si>
    <t>Macondo</t>
  </si>
  <si>
    <t>SIERRAS DEL BUENDÍA S.A.</t>
  </si>
  <si>
    <t>Nueva ET para el PE, el Parque Eólico Macondo, que se vinculará mediante una DT de aproximadamente 3,4 km entre dicha ET y el punto de seccionamiento de la actual línea en 132 kV  Tandil – Necochea, a 30 km de la ET Tandil.</t>
  </si>
  <si>
    <t>La Ballenera</t>
  </si>
  <si>
    <t>Se vincula a la ET Miramar por medio de la red de 33 kV de EDEA S.A.</t>
  </si>
  <si>
    <t>La Bravita</t>
  </si>
  <si>
    <t>Se vincula a la CT 9 de julio por medio de la red de 33 kV de EDEA S.A., impactando en la ET Mar del Plata de Transba.</t>
  </si>
  <si>
    <t>La Maruca</t>
  </si>
  <si>
    <t>Se vincula a la ET Norte de 132 kV de EDEA S.A. por medio de su red de 33 kV.</t>
  </si>
  <si>
    <t>Los Padres</t>
  </si>
  <si>
    <t>Se vincula a la ET Mar del Plata por medio de la red de 33 kV de EDEA S.A.</t>
  </si>
  <si>
    <t>La Elbita</t>
  </si>
  <si>
    <t>Se vincula por medio de la nueva ET Numancia 138/33 kV, 2x 60 MVA, seccionando la línea Necochea-Tandil a 46 km de Tandil.</t>
  </si>
  <si>
    <t>La Elbita II</t>
  </si>
  <si>
    <t>Agrega a la ET Numancia del PE Elbita un tercer transformador de 60 MVA</t>
  </si>
  <si>
    <t>La Elbita III</t>
  </si>
  <si>
    <t xml:space="preserve">Los circuitos colectores de esta etapa se vinculan a la barra de 33kV habilitada en la segunda etapa. </t>
  </si>
  <si>
    <t>Tedín Uriburu</t>
  </si>
  <si>
    <t>CAPEX</t>
  </si>
  <si>
    <t>LAT 132 kV Olavarría – Barker Dos -</t>
  </si>
  <si>
    <t>Nueva ET seccionando la LAT de 132 kV entre las EETT Olavarría y Barker Dos, a aproximadamente 90 km de la ET Olavarría</t>
  </si>
  <si>
    <t>Los Patrios</t>
  </si>
  <si>
    <t>Vientos Los Patrios S.A.</t>
  </si>
  <si>
    <t>132 kV de la ET Vivoratá 500 kV</t>
  </si>
  <si>
    <t>Nueva ET 132 kV, a vincularse a la ET Vivoratá 500/132 kV, de TRANSENER, a través de una línea 132 kV de aproximadamente 20 km de longitud, que quedará en propiedad de TRANSBA al igual que la nueva ET 132 kV.</t>
  </si>
  <si>
    <t>MATER asig. 1° Trim 2024 - Ref. A</t>
  </si>
  <si>
    <t>Baja del proyecto en Octubre de 2024</t>
  </si>
  <si>
    <t>Vidal</t>
  </si>
  <si>
    <t>Vientos Vidal S.A.</t>
  </si>
  <si>
    <t>Nueva ET 132 kV, a vincularse a la ET Vivoratá 500/132 kV, de TRANSENER, a través de una línea 132 kV de aproximadamente 15 km de longitud, que quedará en propiedad de TRANSBA al igual que la nueva ET 132 kV.</t>
  </si>
  <si>
    <t>MATER asig. 2° Trim 2024 - Ref. A</t>
  </si>
  <si>
    <t>Asignado por Desempate REFA 3.1</t>
  </si>
  <si>
    <t>Vivoratá</t>
  </si>
  <si>
    <t>Luz de Tres Picos S.A.</t>
  </si>
  <si>
    <t>7 etapas de instalación de generación, la primera de 50 MW. No se vincula a Transba, sino directamente a 132 kV de ET Vivoratá 500/132 kV de Transener, desde ET de 132 kV propia del PE en predio adyacente. Inicialmente y hasta 204 MW lo hace una terna de CAS XLPE de 1200 mm2 (200 m). Luego se amplía 132 kV de la ET Vivoratá y se agrega un segundo CAS de vinculación.</t>
  </si>
  <si>
    <t>Vientos del Atlántico I</t>
  </si>
  <si>
    <t>Vientos del Atlántico I S.A.</t>
  </si>
  <si>
    <t>Previsto en dos etapas de 171 MW con ET 132 kV propia del PE, a vincularse a 132 kV de ET Vivoratá con un Doble Terna de 132 kV, de una longitud de unos 10.4 km. Inicialmente tendido de una terna y transformación 132/33 kV en ET propia del PE de 180 MVA</t>
  </si>
  <si>
    <t>Anulación de solicitud de acometida a 132 kV de la ET Vivoratá, por cambio de conexión del proyecto a nueva ET de 132 kV del PE y secionamiento de una terna de 132 kV Vivoratá-V.Gesell (ver PE Vientos del Atlántico de 102.6 MW)</t>
  </si>
  <si>
    <t>Los Sabios 1</t>
  </si>
  <si>
    <t>Nueva ET PE Los Sabios 132/33 kV, se vincula a la ET VIVORATÁ,mediante una línea aérea en 132 kV con una longitud de 6 km. La nueva E.T contará con dos transformadores de 100 MVA</t>
  </si>
  <si>
    <t>Vientos del Atlántico</t>
  </si>
  <si>
    <t>Doble terna 132 kV Vivoratá-V. Gesell</t>
  </si>
  <si>
    <t>Secciona una de las ternas de la LAT Villa Gesell – Vivoratá a 6 km de la ET Vivoratá, mediante una LAT doble terna tipo ACSR 300/50 mm2 de 3 km de longitud, desde la nueva ET 132/33 kV - 110 MVA para el PE hasta la apertura de la LAT Viv.-V.Gesell.</t>
  </si>
  <si>
    <t>Abrojo Alto</t>
  </si>
  <si>
    <t>Cúadruple corredor de 132 kV Vivoratá - Mar del Plata</t>
  </si>
  <si>
    <t>Se vincularía al SADI a partir del seccionamiento de la LAT 1MP-VIV4, a unos 16.5 km desde la ET Vivoratá y 20.16 km desde la ET Mar del Plata, mediante una DT de 132 kV de unos 18.3 km, la cual se conectará a la nueva ET Abrojo Alto 132/33 kV, a ser construida por el PE homónimo.</t>
  </si>
  <si>
    <t>La Escondida</t>
  </si>
  <si>
    <t>Luz de Tres Picos S.A</t>
  </si>
  <si>
    <t>Corredor 132 kV Dolores - Chascomús – Verónica y LAT Chascomús - Brandsen</t>
  </si>
  <si>
    <t>Mater asig. 2° Trim. 2023</t>
  </si>
  <si>
    <t>Vinculación mediante nueva ET LA ESCONDIDA 132/33/13,2 kV. Dicha ET seccionará la LAT 132 KV CHASCOMUS – VERONICA recibiendo dos ternas con conductores AL/Ac 185/30 mm2 desde un poste de retención. La ET LA ESCONDIDA tendrá 2 transformadores 132/33/13,2 kV de 90 MVA. .</t>
  </si>
  <si>
    <t>La Paulina</t>
  </si>
  <si>
    <t>RP Global S.A.S.</t>
  </si>
  <si>
    <t>Corredor 132 kV Olavarría – G. Chaves – Necochea</t>
  </si>
  <si>
    <t>La conexión del PE Paulina con el SADI se realizaría seccionando la LAT de 132 kV entre las EETT Necochea y Gonzales Chaves, a unos 25 km de línea desde Necochea, con una DT de 13 km hasta la ET del PE denominada Pieres.</t>
  </si>
  <si>
    <t>Total Provincia de Buenos Aires [MW]:</t>
  </si>
  <si>
    <t>Red de Transba S.A.</t>
  </si>
  <si>
    <t xml:space="preserve">PROYECTOS DE GENERACIÓN SOLAR EN LA PROVINCIA DE BUENOS AIRES </t>
  </si>
  <si>
    <t>Parque Solar Fotovoltaico</t>
  </si>
  <si>
    <t>Lincoln</t>
  </si>
  <si>
    <t>ET Lincoln 132 kV</t>
  </si>
  <si>
    <t>Res. SE 609/2023</t>
  </si>
  <si>
    <t>La energía desde los centros de transformación del parque será colectada por un sistema de cables de 33 kV. Una línea de media tensión de 3.9 km vinculará el parque con la barra de 33 kV de ET Lincoln.</t>
  </si>
  <si>
    <t>Junín</t>
  </si>
  <si>
    <t>ET Junín 132 kV</t>
  </si>
  <si>
    <t>La energía desde los centros de transformación del parque será colectada por un sistema de cables de 33 kV. Una línea de media tensión de 3.5 km vinculará el parque con la barra de 33 kV de la ET Junín.</t>
  </si>
  <si>
    <t>360 Energy Arrecifes</t>
  </si>
  <si>
    <t>360 Energy Solar S.A.</t>
  </si>
  <si>
    <t>ET Arrecifes Oeste 132 kV</t>
  </si>
  <si>
    <t>Res. SE 609/2022</t>
  </si>
  <si>
    <r>
      <rPr>
        <sz val="11"/>
        <color theme="1"/>
        <rFont val="Calibri"/>
        <family val="2"/>
      </rPr>
      <t>La vinculación en 33 kV de la ET Arrecifes Oeste se realizaría a través de una línea aérea (simple terna) de 33 kV, Al/Ac de 120/20 mm</t>
    </r>
    <r>
      <rPr>
        <vertAlign val="superscript"/>
        <sz val="12"/>
        <color theme="1"/>
        <rFont val="Calibri"/>
        <family val="2"/>
      </rPr>
      <t>2</t>
    </r>
    <r>
      <rPr>
        <sz val="11"/>
        <color theme="1"/>
        <rFont val="Calibri"/>
        <family val="2"/>
      </rPr>
      <t>. Ac, con una longitud aproximadamente de 3 km.
El PSFV será de 20MW de potencia, con baterías de 5 MW, con una capacidad energética 15 MWh (5MW por 3 h).</t>
    </r>
  </si>
  <si>
    <t>360 Energy Colón</t>
  </si>
  <si>
    <t>ET Colón 132 kV</t>
  </si>
  <si>
    <r>
      <rPr>
        <sz val="11"/>
        <color theme="1"/>
        <rFont val="Calibri"/>
        <family val="2"/>
      </rPr>
      <t>La vinculación en 33 kV a la ET Colón se realizaría a través de una línea aérea (simple terna) de 33 kV, Al/Ac de 120/20 mm</t>
    </r>
    <r>
      <rPr>
        <vertAlign val="superscript"/>
        <sz val="12"/>
        <color theme="1"/>
        <rFont val="Calibri"/>
        <family val="2"/>
      </rPr>
      <t>2</t>
    </r>
    <r>
      <rPr>
        <sz val="11"/>
        <color theme="1"/>
        <rFont val="Calibri"/>
        <family val="2"/>
      </rPr>
      <t>. Ac, con una longitud aproximadamente de 4,5 km.
El PSFV será de 20MW de potencia, con baterías de 5 MW, con una capacidad energética 15 MWh (5MW por 3 h).</t>
    </r>
  </si>
  <si>
    <t>Fortín Lobos</t>
  </si>
  <si>
    <t>Energía Fortín Lobos S.A.</t>
  </si>
  <si>
    <t>ET Lobos 33 kV (EDEN)</t>
  </si>
  <si>
    <t>La vinculación en 33 kV a la ET Lobos, propiedad de EDEN, se realizaría seccionando la línea de MT entre Lobos y Roque Perez.</t>
  </si>
  <si>
    <t>Junin II</t>
  </si>
  <si>
    <t>ENERLAND GROUP S.A.</t>
  </si>
  <si>
    <t>El POI (Punto de Inyección) del PS se considera en la salida de 33 kV de la ET del Parque, luego se vincula mediante Cable Subterráneo 150 mm2 de cobre al punto de seccionamiento de la LMT 33 kV Junín – Agustín Roca (a 3 km de la ET Junín y a 5 km de la ET A Roca).</t>
  </si>
  <si>
    <t>Baja del proyecto en noviembre de 2024</t>
  </si>
  <si>
    <t xml:space="preserve">133 kV de la E.T. Bahía Blanca 500 kV </t>
  </si>
  <si>
    <t>General Madariaga</t>
  </si>
  <si>
    <t>Buenos Aires Energía S.A.</t>
  </si>
  <si>
    <t>ET Villa Gesell</t>
  </si>
  <si>
    <t>El parque se conectará a través de una de las celdas disponibles del ducto de 13,2 kV de la TG14 de la CT Oscar Smith perteneciente al grupo BAESA.</t>
  </si>
  <si>
    <t>En la siguiente tabla se detallan los proyectos de parques eólicos que al 30/9/2025 cuentan con Solicitud de Acceso y Ampliación de la red de Transba presentada, independientemente del estado del trámite, de su vigencia, o de ejecución o servicio de los mismos, para su consideración en eventuales solicitudes de conexión y ampliación de la red.</t>
  </si>
  <si>
    <t>En la siguiente tabla se detallan los proyectos de parques solares que al 30/9/2025 cuentan con Solicitud de Acceso y Ampliación de la red de Transba presentada, independientemente del estado del trámite, de su vigencia, o de ejecución o servicio de los mismos, para su consideración en eventuales solicitudes de conexión y ampliación de la red.</t>
  </si>
  <si>
    <t>3° Trim. 2028</t>
  </si>
  <si>
    <t>LLAATT de 132 kV Mar del Plata - Vivoratá 1 y 2</t>
  </si>
  <si>
    <t>La interconexión con el SADI se realizará a través de la ET Colonia Barragán de 132 kV (futura) con el seccionamiento de las dos líneas desde la ET Vivoratá a la ET Mar del Plata.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</si>
</sst>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rgb="FF000000"/>
      <name val="Calibri"/>
      <scheme val="minor"/>
    </font>
    <font>
      <sz val="11"/>
      <color theme="1"/>
      <name val="Calibri"/>
      <family val="2"/>
    </font>
    <font>
      <b/>
      <sz val="18"/>
      <color theme="1"/>
      <name val="Calibri"/>
      <family val="2"/>
    </font>
    <font>
      <sz val="11"/>
      <name val="Calibri"/>
      <family val="2"/>
    </font>
    <font>
      <sz val="14"/>
      <color theme="1"/>
      <name val="Calibri"/>
      <family val="2"/>
    </font>
    <font>
      <i/>
      <sz val="11"/>
      <color theme="1"/>
      <name val="Calibri"/>
      <family val="2"/>
    </font>
    <font>
      <sz val="6"/>
      <color theme="0"/>
      <name val="Calibri"/>
      <family val="2"/>
    </font>
    <font>
      <sz val="11"/>
      <color theme="0"/>
      <name val="Calibri"/>
      <family val="2"/>
    </font>
    <font>
      <sz val="11"/>
      <color rgb="FF000000"/>
      <name val="Calibri"/>
      <family val="2"/>
    </font>
    <font>
      <b/>
      <sz val="11"/>
      <color theme="1"/>
      <name val="Calibri"/>
      <family val="2"/>
    </font>
    <font>
      <b/>
      <i/>
      <sz val="11"/>
      <color rgb="FF0070C0"/>
      <name val="Calibri"/>
      <family val="2"/>
    </font>
    <font>
      <sz val="11"/>
      <color rgb="FF0070C0"/>
      <name val="Calibri"/>
      <family val="2"/>
    </font>
    <font>
      <b/>
      <i/>
      <sz val="11"/>
      <color theme="1"/>
      <name val="Calibri"/>
      <family val="2"/>
    </font>
    <font>
      <b/>
      <sz val="11"/>
      <color rgb="FFFF0000"/>
      <name val="Calibri"/>
      <family val="2"/>
    </font>
    <font>
      <vertAlign val="superscript"/>
      <sz val="12"/>
      <color theme="1"/>
      <name val="Calibri"/>
      <family val="2"/>
    </font>
    <font>
      <sz val="11"/>
      <color rgb="FF000000"/>
      <name val="Calibri"/>
      <family val="2"/>
      <scheme val="minor"/>
    </font>
  </fonts>
  <fills count="9">
    <fill>
      <patternFill patternType="none"/>
    </fill>
    <fill>
      <patternFill patternType="gray125"/>
    </fill>
    <fill>
      <patternFill patternType="solid">
        <fgColor theme="0"/>
        <bgColor theme="0"/>
      </patternFill>
    </fill>
    <fill>
      <patternFill patternType="solid">
        <fgColor theme="6"/>
        <bgColor theme="6"/>
      </patternFill>
    </fill>
    <fill>
      <patternFill patternType="solid">
        <fgColor rgb="FFDD7E6B"/>
        <bgColor rgb="FFDD7E6B"/>
      </patternFill>
    </fill>
    <fill>
      <patternFill patternType="solid">
        <fgColor rgb="FFFFFF00"/>
        <bgColor rgb="FFFFFF00"/>
      </patternFill>
    </fill>
    <fill>
      <patternFill patternType="solid">
        <fgColor rgb="FFCCFFFF"/>
        <bgColor rgb="FFCCFFFF"/>
      </patternFill>
    </fill>
    <fill>
      <patternFill patternType="solid">
        <fgColor rgb="FFFFFF00"/>
        <bgColor indexed="64"/>
      </patternFill>
    </fill>
    <fill>
      <patternFill patternType="solid">
        <fgColor rgb="FFFFFF00"/>
        <bgColor theme="0"/>
      </patternFill>
    </fill>
  </fills>
  <borders count="29">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diagonal/>
    </border>
    <border>
      <left style="medium">
        <color rgb="FF000000"/>
      </left>
      <right/>
      <top/>
      <bottom/>
      <diagonal/>
    </border>
    <border>
      <left style="medium">
        <color rgb="FF000000"/>
      </left>
      <right style="medium">
        <color rgb="FF000000"/>
      </right>
      <top/>
      <bottom style="thin">
        <color rgb="FF000000"/>
      </bottom>
      <diagonal/>
    </border>
    <border>
      <left style="medium">
        <color rgb="FF000000"/>
      </left>
      <right/>
      <top/>
      <bottom/>
      <diagonal/>
    </border>
    <border>
      <left style="medium">
        <color rgb="FF000000"/>
      </left>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thin">
        <color rgb="FF000000"/>
      </bottom>
      <diagonal/>
    </border>
    <border>
      <left style="medium">
        <color rgb="FF000000"/>
      </left>
      <right style="medium">
        <color rgb="FF000000"/>
      </right>
      <top style="thin">
        <color indexed="64"/>
      </top>
      <bottom/>
      <diagonal/>
    </border>
  </borders>
  <cellStyleXfs count="1">
    <xf numFmtId="0" fontId="0" fillId="0" borderId="0"/>
  </cellStyleXfs>
  <cellXfs count="125">
    <xf numFmtId="0" fontId="0" fillId="0" borderId="0" xfId="0" applyFont="1" applyAlignment="1"/>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5"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14" fontId="1" fillId="2" borderId="7" xfId="0" applyNumberFormat="1" applyFont="1" applyFill="1" applyBorder="1" applyAlignment="1">
      <alignment horizontal="center" vertical="center" wrapText="1"/>
    </xf>
    <xf numFmtId="0" fontId="1" fillId="2" borderId="7" xfId="0" applyFont="1" applyFill="1" applyBorder="1" applyAlignment="1">
      <alignment vertical="center" wrapText="1"/>
    </xf>
    <xf numFmtId="0" fontId="5" fillId="2" borderId="10" xfId="0" applyFont="1" applyFill="1" applyBorder="1" applyAlignment="1">
      <alignment vertical="center" wrapText="1"/>
    </xf>
    <xf numFmtId="0" fontId="1" fillId="2" borderId="11" xfId="0" applyFont="1" applyFill="1" applyBorder="1" applyAlignment="1">
      <alignment vertical="center" wrapText="1"/>
    </xf>
    <xf numFmtId="0" fontId="6"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14" fontId="1" fillId="2" borderId="10" xfId="0" applyNumberFormat="1" applyFont="1" applyFill="1" applyBorder="1" applyAlignment="1">
      <alignment horizontal="center" vertical="center" wrapText="1"/>
    </xf>
    <xf numFmtId="0" fontId="1" fillId="2" borderId="10" xfId="0" applyFont="1" applyFill="1" applyBorder="1" applyAlignment="1">
      <alignment vertical="center" wrapText="1"/>
    </xf>
    <xf numFmtId="0" fontId="5" fillId="0" borderId="10" xfId="0" applyFont="1" applyBorder="1" applyAlignment="1">
      <alignment vertical="center" wrapText="1"/>
    </xf>
    <xf numFmtId="0" fontId="1" fillId="0" borderId="12" xfId="0" applyFont="1" applyBorder="1" applyAlignment="1">
      <alignment vertical="center" wrapText="1"/>
    </xf>
    <xf numFmtId="0" fontId="7" fillId="0" borderId="13" xfId="0" applyFont="1" applyBorder="1" applyAlignment="1">
      <alignment horizontal="center" vertical="center" wrapText="1"/>
    </xf>
    <xf numFmtId="0" fontId="1" fillId="0" borderId="10" xfId="0" applyFont="1" applyBorder="1" applyAlignment="1">
      <alignment horizontal="center" vertical="center" wrapText="1"/>
    </xf>
    <xf numFmtId="14" fontId="1" fillId="0" borderId="10" xfId="0" applyNumberFormat="1" applyFont="1" applyBorder="1" applyAlignment="1">
      <alignment horizontal="center" vertical="center" wrapText="1"/>
    </xf>
    <xf numFmtId="0" fontId="1" fillId="0" borderId="10" xfId="0" applyFont="1" applyBorder="1" applyAlignment="1">
      <alignment vertical="center" wrapText="1"/>
    </xf>
    <xf numFmtId="0" fontId="8" fillId="0" borderId="0" xfId="0" applyFont="1"/>
    <xf numFmtId="0" fontId="9" fillId="4" borderId="10" xfId="0" applyFont="1" applyFill="1" applyBorder="1" applyAlignment="1">
      <alignment horizontal="right" vertical="center" wrapText="1"/>
    </xf>
    <xf numFmtId="0" fontId="1" fillId="4" borderId="11" xfId="0" applyFont="1" applyFill="1" applyBorder="1"/>
    <xf numFmtId="0" fontId="1" fillId="4" borderId="10" xfId="0" applyFont="1" applyFill="1" applyBorder="1" applyAlignment="1">
      <alignment vertical="center" wrapText="1"/>
    </xf>
    <xf numFmtId="0" fontId="9" fillId="4" borderId="10" xfId="0" applyFont="1" applyFill="1" applyBorder="1" applyAlignment="1">
      <alignment horizontal="center" vertical="center" wrapText="1"/>
    </xf>
    <xf numFmtId="14" fontId="9" fillId="4" borderId="10" xfId="0" applyNumberFormat="1" applyFont="1" applyFill="1" applyBorder="1" applyAlignment="1">
      <alignment horizontal="center" vertical="center" wrapText="1"/>
    </xf>
    <xf numFmtId="0" fontId="9" fillId="4" borderId="10" xfId="0" applyFont="1" applyFill="1" applyBorder="1" applyAlignment="1">
      <alignment vertical="center" wrapText="1"/>
    </xf>
    <xf numFmtId="0" fontId="1" fillId="2" borderId="14"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4" xfId="0" applyFont="1" applyFill="1" applyBorder="1" applyAlignment="1">
      <alignment vertical="center" wrapText="1"/>
    </xf>
    <xf numFmtId="14" fontId="1" fillId="2" borderId="10" xfId="0" applyNumberFormat="1" applyFont="1" applyFill="1" applyBorder="1" applyAlignment="1">
      <alignment horizontal="left" vertical="center" wrapText="1"/>
    </xf>
    <xf numFmtId="0" fontId="1" fillId="2" borderId="14" xfId="0" applyFont="1" applyFill="1" applyBorder="1" applyAlignment="1">
      <alignment horizontal="left" vertical="center" wrapText="1"/>
    </xf>
    <xf numFmtId="0" fontId="7" fillId="2" borderId="9" xfId="0" applyFont="1" applyFill="1" applyBorder="1" applyAlignment="1">
      <alignment vertical="center" wrapText="1"/>
    </xf>
    <xf numFmtId="0" fontId="7" fillId="2" borderId="7" xfId="0" applyFont="1" applyFill="1" applyBorder="1" applyAlignment="1">
      <alignment vertical="center" wrapText="1"/>
    </xf>
    <xf numFmtId="0" fontId="1" fillId="2" borderId="7" xfId="0" applyFont="1" applyFill="1" applyBorder="1" applyAlignment="1">
      <alignment horizontal="left" vertical="center" wrapText="1"/>
    </xf>
    <xf numFmtId="0" fontId="7" fillId="0" borderId="13" xfId="0" applyFont="1" applyBorder="1" applyAlignment="1">
      <alignment vertical="center" wrapText="1"/>
    </xf>
    <xf numFmtId="14" fontId="1" fillId="2" borderId="9" xfId="0" applyNumberFormat="1" applyFont="1" applyFill="1" applyBorder="1" applyAlignment="1">
      <alignment horizontal="center" vertical="center" wrapText="1"/>
    </xf>
    <xf numFmtId="0" fontId="1" fillId="2" borderId="9" xfId="0" applyFont="1" applyFill="1" applyBorder="1" applyAlignment="1">
      <alignment vertical="center" wrapText="1"/>
    </xf>
    <xf numFmtId="0" fontId="1" fillId="0" borderId="15" xfId="0" applyFont="1" applyBorder="1" applyAlignment="1">
      <alignment vertical="center" wrapText="1"/>
    </xf>
    <xf numFmtId="0" fontId="5" fillId="5" borderId="10" xfId="0" applyFont="1" applyFill="1" applyBorder="1" applyAlignment="1">
      <alignment vertical="center" wrapText="1"/>
    </xf>
    <xf numFmtId="0" fontId="1" fillId="5" borderId="11" xfId="0" applyFont="1" applyFill="1" applyBorder="1" applyAlignment="1">
      <alignment vertical="center" wrapText="1"/>
    </xf>
    <xf numFmtId="0" fontId="7" fillId="5" borderId="9" xfId="0" applyFont="1" applyFill="1" applyBorder="1" applyAlignment="1">
      <alignment vertical="center" wrapText="1"/>
    </xf>
    <xf numFmtId="0" fontId="1" fillId="5" borderId="10" xfId="0" applyFont="1" applyFill="1" applyBorder="1" applyAlignment="1">
      <alignment horizontal="center" vertical="center" wrapText="1"/>
    </xf>
    <xf numFmtId="0" fontId="8" fillId="5" borderId="1" xfId="0" applyFont="1" applyFill="1" applyBorder="1"/>
    <xf numFmtId="14" fontId="1" fillId="5" borderId="10" xfId="0" applyNumberFormat="1" applyFont="1" applyFill="1" applyBorder="1" applyAlignment="1">
      <alignment horizontal="center" vertical="center" wrapText="1"/>
    </xf>
    <xf numFmtId="0" fontId="1" fillId="5" borderId="7" xfId="0" applyFont="1" applyFill="1" applyBorder="1" applyAlignment="1">
      <alignment vertical="center" wrapText="1"/>
    </xf>
    <xf numFmtId="0" fontId="1" fillId="2" borderId="16" xfId="0" applyFont="1" applyFill="1" applyBorder="1" applyAlignment="1">
      <alignment vertical="center" wrapText="1"/>
    </xf>
    <xf numFmtId="0" fontId="8" fillId="0" borderId="10" xfId="0" applyFont="1" applyBorder="1"/>
    <xf numFmtId="14" fontId="1" fillId="2" borderId="14" xfId="0" applyNumberFormat="1" applyFont="1" applyFill="1" applyBorder="1" applyAlignment="1">
      <alignment horizontal="center" vertical="center" wrapText="1"/>
    </xf>
    <xf numFmtId="0" fontId="5" fillId="2" borderId="14" xfId="0" applyFont="1" applyFill="1" applyBorder="1" applyAlignment="1">
      <alignment vertical="center" wrapText="1"/>
    </xf>
    <xf numFmtId="0" fontId="1" fillId="0" borderId="13" xfId="0" applyFont="1" applyBorder="1" applyAlignment="1">
      <alignment vertical="center" wrapText="1"/>
    </xf>
    <xf numFmtId="0" fontId="1" fillId="0" borderId="17" xfId="0" applyFont="1" applyBorder="1" applyAlignment="1">
      <alignment vertical="center" wrapText="1"/>
    </xf>
    <xf numFmtId="0" fontId="1" fillId="0" borderId="18" xfId="0" applyFont="1" applyBorder="1" applyAlignment="1">
      <alignment horizontal="center" vertical="center" wrapText="1"/>
    </xf>
    <xf numFmtId="0" fontId="1" fillId="0" borderId="18" xfId="0" applyFont="1" applyBorder="1" applyAlignment="1">
      <alignment vertical="center" wrapText="1"/>
    </xf>
    <xf numFmtId="0" fontId="1" fillId="5" borderId="9" xfId="0" applyFont="1" applyFill="1" applyBorder="1" applyAlignment="1">
      <alignment vertical="center" wrapText="1"/>
    </xf>
    <xf numFmtId="0" fontId="1" fillId="5" borderId="19" xfId="0" applyFont="1" applyFill="1" applyBorder="1" applyAlignment="1">
      <alignment vertical="center" wrapText="1"/>
    </xf>
    <xf numFmtId="0" fontId="1" fillId="5" borderId="7" xfId="0" applyFont="1" applyFill="1" applyBorder="1" applyAlignment="1">
      <alignment horizontal="center" vertical="center" wrapText="1"/>
    </xf>
    <xf numFmtId="0" fontId="1" fillId="5" borderId="10" xfId="0" applyFont="1" applyFill="1" applyBorder="1" applyAlignment="1">
      <alignment vertical="center" wrapText="1"/>
    </xf>
    <xf numFmtId="0" fontId="5" fillId="2" borderId="9" xfId="0" applyFont="1" applyFill="1" applyBorder="1" applyAlignment="1">
      <alignment vertical="center" wrapText="1"/>
    </xf>
    <xf numFmtId="0" fontId="1" fillId="2" borderId="19" xfId="0" applyFont="1" applyFill="1" applyBorder="1" applyAlignment="1">
      <alignment vertical="center" wrapText="1"/>
    </xf>
    <xf numFmtId="0" fontId="5" fillId="0" borderId="15" xfId="0" applyFont="1" applyBorder="1" applyAlignment="1">
      <alignment vertical="center" wrapText="1"/>
    </xf>
    <xf numFmtId="0" fontId="1" fillId="0" borderId="20" xfId="0" applyFont="1" applyBorder="1" applyAlignment="1">
      <alignment vertical="center" wrapText="1"/>
    </xf>
    <xf numFmtId="0" fontId="1" fillId="0" borderId="15" xfId="0" applyFont="1" applyBorder="1" applyAlignment="1">
      <alignment horizontal="center" vertical="center" wrapText="1"/>
    </xf>
    <xf numFmtId="14" fontId="1" fillId="0" borderId="15" xfId="0" applyNumberFormat="1" applyFont="1" applyBorder="1" applyAlignment="1">
      <alignment horizontal="center" vertical="center" wrapText="1"/>
    </xf>
    <xf numFmtId="0" fontId="5" fillId="0" borderId="13" xfId="0" applyFont="1" applyBorder="1" applyAlignment="1">
      <alignment vertical="center" wrapText="1"/>
    </xf>
    <xf numFmtId="0" fontId="1" fillId="0" borderId="13" xfId="0" applyFont="1" applyBorder="1" applyAlignment="1">
      <alignment horizontal="center" vertical="center" wrapText="1"/>
    </xf>
    <xf numFmtId="14" fontId="1" fillId="0" borderId="13" xfId="0" applyNumberFormat="1" applyFont="1" applyBorder="1" applyAlignment="1">
      <alignment horizontal="center" vertical="center" wrapText="1"/>
    </xf>
    <xf numFmtId="0" fontId="5" fillId="5" borderId="14" xfId="0" applyFont="1" applyFill="1" applyBorder="1" applyAlignment="1">
      <alignment vertical="center" wrapText="1"/>
    </xf>
    <xf numFmtId="0" fontId="7" fillId="5" borderId="10" xfId="0" applyFont="1" applyFill="1" applyBorder="1" applyAlignment="1">
      <alignment vertical="center" wrapText="1"/>
    </xf>
    <xf numFmtId="0" fontId="1" fillId="5" borderId="9" xfId="0" applyFont="1" applyFill="1" applyBorder="1" applyAlignment="1">
      <alignment horizontal="center" vertical="center" wrapText="1"/>
    </xf>
    <xf numFmtId="0" fontId="9" fillId="4" borderId="21" xfId="0" applyFont="1" applyFill="1" applyBorder="1" applyAlignment="1">
      <alignment horizontal="right" vertical="center" wrapText="1"/>
    </xf>
    <xf numFmtId="0" fontId="1" fillId="4" borderId="22" xfId="0" applyFont="1" applyFill="1" applyBorder="1"/>
    <xf numFmtId="0" fontId="9" fillId="4" borderId="23" xfId="0" applyFont="1" applyFill="1" applyBorder="1" applyAlignment="1">
      <alignment horizontal="center" vertical="center" wrapText="1"/>
    </xf>
    <xf numFmtId="14" fontId="9" fillId="4" borderId="23" xfId="0" applyNumberFormat="1" applyFont="1" applyFill="1" applyBorder="1" applyAlignment="1">
      <alignment horizontal="center" vertical="center" wrapText="1"/>
    </xf>
    <xf numFmtId="0" fontId="9" fillId="4" borderId="23" xfId="0" applyFont="1" applyFill="1" applyBorder="1" applyAlignment="1">
      <alignment vertical="center" wrapText="1"/>
    </xf>
    <xf numFmtId="0" fontId="10" fillId="6" borderId="6" xfId="0" applyFont="1" applyFill="1" applyBorder="1" applyAlignment="1">
      <alignment horizontal="right" vertical="center" wrapText="1"/>
    </xf>
    <xf numFmtId="0" fontId="11" fillId="6" borderId="24" xfId="0" applyFont="1" applyFill="1" applyBorder="1"/>
    <xf numFmtId="0" fontId="10" fillId="6" borderId="5" xfId="0" applyFont="1" applyFill="1" applyBorder="1" applyAlignment="1">
      <alignment vertical="center" wrapText="1"/>
    </xf>
    <xf numFmtId="0" fontId="10" fillId="6"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14" fontId="12" fillId="6" borderId="5" xfId="0" applyNumberFormat="1" applyFont="1" applyFill="1" applyBorder="1" applyAlignment="1">
      <alignment horizontal="center" vertical="center" wrapText="1"/>
    </xf>
    <xf numFmtId="0" fontId="1" fillId="6" borderId="5" xfId="0" applyFont="1" applyFill="1" applyBorder="1" applyAlignment="1">
      <alignment vertical="center" wrapText="1"/>
    </xf>
    <xf numFmtId="0" fontId="13"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center"/>
    </xf>
    <xf numFmtId="0" fontId="5" fillId="2" borderId="25" xfId="0" applyFont="1" applyFill="1" applyBorder="1" applyAlignment="1">
      <alignment vertical="center" wrapText="1"/>
    </xf>
    <xf numFmtId="0" fontId="1" fillId="2" borderId="25" xfId="0" applyFont="1" applyFill="1" applyBorder="1" applyAlignment="1">
      <alignment vertical="center" wrapText="1"/>
    </xf>
    <xf numFmtId="0" fontId="1" fillId="2" borderId="25" xfId="0" applyFont="1" applyFill="1" applyBorder="1" applyAlignment="1">
      <alignment horizontal="center" vertical="center" wrapText="1"/>
    </xf>
    <xf numFmtId="17" fontId="1" fillId="2" borderId="25" xfId="0" applyNumberFormat="1" applyFont="1" applyFill="1" applyBorder="1" applyAlignment="1">
      <alignment horizontal="center" vertical="center" wrapText="1"/>
    </xf>
    <xf numFmtId="17" fontId="1" fillId="2" borderId="7" xfId="0" applyNumberFormat="1" applyFont="1" applyFill="1" applyBorder="1" applyAlignment="1">
      <alignment horizontal="center" vertical="center" wrapText="1"/>
    </xf>
    <xf numFmtId="17" fontId="1" fillId="2" borderId="10" xfId="0" applyNumberFormat="1"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1" fillId="6" borderId="24" xfId="0" applyFont="1" applyFill="1" applyBorder="1" applyAlignment="1">
      <alignment vertical="center" wrapText="1"/>
    </xf>
    <xf numFmtId="0" fontId="11" fillId="6" borderId="26" xfId="0" applyFont="1" applyFill="1" applyBorder="1" applyAlignment="1">
      <alignment vertical="center" wrapText="1"/>
    </xf>
    <xf numFmtId="0" fontId="1" fillId="7" borderId="12" xfId="0" applyFont="1" applyFill="1" applyBorder="1" applyAlignment="1">
      <alignment vertical="center" wrapText="1"/>
    </xf>
    <xf numFmtId="0" fontId="7" fillId="7" borderId="15" xfId="0" applyFont="1" applyFill="1" applyBorder="1" applyAlignment="1">
      <alignment vertical="center" wrapText="1"/>
    </xf>
    <xf numFmtId="0" fontId="7" fillId="8" borderId="7" xfId="0" applyFont="1" applyFill="1" applyBorder="1" applyAlignment="1">
      <alignment vertical="center" wrapText="1"/>
    </xf>
    <xf numFmtId="0" fontId="5" fillId="7" borderId="13" xfId="0" applyFont="1" applyFill="1" applyBorder="1" applyAlignment="1">
      <alignment vertical="center" wrapText="1"/>
    </xf>
    <xf numFmtId="0" fontId="1" fillId="7" borderId="17" xfId="0" applyFont="1" applyFill="1" applyBorder="1" applyAlignment="1">
      <alignment vertical="center" wrapText="1"/>
    </xf>
    <xf numFmtId="0" fontId="7" fillId="7" borderId="13" xfId="0" applyFont="1" applyFill="1" applyBorder="1" applyAlignment="1">
      <alignment vertical="center" wrapText="1"/>
    </xf>
    <xf numFmtId="0" fontId="1" fillId="7" borderId="13" xfId="0" applyFont="1" applyFill="1" applyBorder="1" applyAlignment="1">
      <alignment horizontal="center" vertical="center" wrapText="1"/>
    </xf>
    <xf numFmtId="17" fontId="1" fillId="7" borderId="13" xfId="0" applyNumberFormat="1" applyFont="1" applyFill="1" applyBorder="1" applyAlignment="1">
      <alignment horizontal="center" vertical="center" wrapText="1"/>
    </xf>
    <xf numFmtId="0" fontId="1" fillId="8" borderId="9" xfId="0" applyFont="1" applyFill="1" applyBorder="1" applyAlignment="1">
      <alignment vertical="center" wrapText="1"/>
    </xf>
    <xf numFmtId="0" fontId="2" fillId="2"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2" borderId="2" xfId="0" applyFont="1" applyFill="1" applyBorder="1" applyAlignment="1">
      <alignment horizontal="left" vertical="center" wrapText="1"/>
    </xf>
    <xf numFmtId="0" fontId="0" fillId="0" borderId="0" xfId="0" applyFont="1" applyFill="1" applyAlignment="1"/>
    <xf numFmtId="0" fontId="8" fillId="0" borderId="0" xfId="0" applyFont="1" applyFill="1"/>
    <xf numFmtId="0" fontId="8" fillId="0" borderId="1" xfId="0" applyFont="1" applyFill="1" applyBorder="1"/>
    <xf numFmtId="0" fontId="1" fillId="5" borderId="27" xfId="0" applyFont="1" applyFill="1" applyBorder="1" applyAlignment="1">
      <alignment vertical="center" wrapText="1"/>
    </xf>
    <xf numFmtId="0" fontId="8" fillId="5" borderId="28" xfId="0" applyFont="1" applyFill="1" applyBorder="1"/>
    <xf numFmtId="0" fontId="1" fillId="5" borderId="27" xfId="0" applyFont="1" applyFill="1" applyBorder="1" applyAlignment="1">
      <alignment horizontal="center" vertical="center" wrapText="1"/>
    </xf>
    <xf numFmtId="14" fontId="1" fillId="5" borderId="27" xfId="0" applyNumberFormat="1" applyFont="1" applyFill="1" applyBorder="1" applyAlignment="1">
      <alignment horizontal="center" vertical="center" wrapText="1"/>
    </xf>
    <xf numFmtId="0" fontId="8" fillId="0" borderId="4" xfId="0" applyFont="1" applyFill="1" applyBorder="1"/>
    <xf numFmtId="0" fontId="5" fillId="8" borderId="7" xfId="0" applyFont="1" applyFill="1" applyBorder="1" applyAlignment="1">
      <alignment vertical="center" wrapText="1"/>
    </xf>
    <xf numFmtId="0" fontId="1" fillId="8" borderId="7" xfId="0" applyFont="1" applyFill="1" applyBorder="1" applyAlignment="1">
      <alignment vertical="center" wrapText="1"/>
    </xf>
    <xf numFmtId="0" fontId="1" fillId="8" borderId="7" xfId="0" applyFont="1" applyFill="1" applyBorder="1" applyAlignment="1">
      <alignment horizontal="center" vertical="center" wrapText="1"/>
    </xf>
    <xf numFmtId="17" fontId="1" fillId="8" borderId="10" xfId="0" applyNumberFormat="1" applyFont="1" applyFill="1" applyBorder="1" applyAlignment="1">
      <alignment horizontal="center" vertical="center" wrapText="1"/>
    </xf>
  </cellXfs>
  <cellStyles count="1">
    <cellStyle name="Normal" xfId="0" builtinId="0"/>
  </cellStyles>
  <dxfs count="1">
    <dxf>
      <fill>
        <patternFill patternType="solid">
          <fgColor rgb="FFFFFF00"/>
          <bgColor rgb="FFFFFF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pageSetUpPr fitToPage="1"/>
  </sheetPr>
  <dimension ref="A1:M1071"/>
  <sheetViews>
    <sheetView zoomScale="55" zoomScaleNormal="55" workbookViewId="0">
      <pane ySplit="6" topLeftCell="A7" activePane="bottomLeft" state="frozen"/>
      <selection pane="bottomLeft"/>
    </sheetView>
  </sheetViews>
  <sheetFormatPr baseColWidth="10" defaultColWidth="14.42578125" defaultRowHeight="15" customHeight="1" x14ac:dyDescent="0.25"/>
  <cols>
    <col min="1" max="1" width="24.140625" customWidth="1"/>
    <col min="2" max="2" width="30.28515625" customWidth="1"/>
    <col min="3" max="3" width="37.28515625" customWidth="1"/>
    <col min="4" max="4" width="17.140625" customWidth="1"/>
    <col min="5" max="5" width="11.85546875" customWidth="1"/>
    <col min="6" max="6" width="15.140625" customWidth="1"/>
    <col min="7" max="7" width="16.42578125" customWidth="1"/>
    <col min="8" max="8" width="15.140625" customWidth="1"/>
    <col min="9" max="9" width="13.85546875" customWidth="1"/>
    <col min="10" max="10" width="43.5703125" customWidth="1"/>
    <col min="11" max="16384" width="14.42578125" style="113"/>
  </cols>
  <sheetData>
    <row r="1" spans="1:13" ht="14.25" customHeight="1" x14ac:dyDescent="0.25">
      <c r="A1" s="1"/>
      <c r="B1" s="1"/>
      <c r="C1" s="1"/>
      <c r="D1" s="1"/>
      <c r="E1" s="1"/>
      <c r="F1" s="1"/>
      <c r="G1" s="1"/>
      <c r="H1" s="1"/>
      <c r="I1" s="1"/>
      <c r="J1" s="1"/>
    </row>
    <row r="2" spans="1:13" x14ac:dyDescent="0.25">
      <c r="A2" s="109" t="s">
        <v>0</v>
      </c>
      <c r="B2" s="110"/>
      <c r="C2" s="110"/>
      <c r="D2" s="110"/>
      <c r="E2" s="110"/>
      <c r="F2" s="110"/>
      <c r="G2" s="110"/>
      <c r="H2" s="110"/>
      <c r="I2" s="110"/>
      <c r="J2" s="111"/>
    </row>
    <row r="3" spans="1:13" ht="14.25" customHeight="1" x14ac:dyDescent="0.25">
      <c r="A3" s="2"/>
      <c r="B3" s="2"/>
      <c r="C3" s="2"/>
      <c r="D3" s="2"/>
      <c r="E3" s="2"/>
      <c r="F3" s="2"/>
      <c r="G3" s="2"/>
      <c r="H3" s="2"/>
      <c r="I3" s="2"/>
      <c r="J3" s="2"/>
    </row>
    <row r="4" spans="1:13" ht="46.5" customHeight="1" x14ac:dyDescent="0.25">
      <c r="A4" s="112" t="s">
        <v>364</v>
      </c>
      <c r="B4" s="110"/>
      <c r="C4" s="110"/>
      <c r="D4" s="110"/>
      <c r="E4" s="110"/>
      <c r="F4" s="110"/>
      <c r="G4" s="110"/>
      <c r="H4" s="110"/>
      <c r="I4" s="110"/>
      <c r="J4" s="111"/>
    </row>
    <row r="5" spans="1:13" ht="14.25" customHeight="1" x14ac:dyDescent="0.25">
      <c r="A5" s="1"/>
      <c r="B5" s="1"/>
      <c r="C5" s="1"/>
      <c r="D5" s="1"/>
      <c r="E5" s="1"/>
      <c r="F5" s="1"/>
      <c r="G5" s="1"/>
      <c r="H5" s="1"/>
      <c r="I5" s="1"/>
      <c r="J5" s="1"/>
    </row>
    <row r="6" spans="1:13" ht="60" x14ac:dyDescent="0.25">
      <c r="A6" s="3" t="s">
        <v>1</v>
      </c>
      <c r="B6" s="4" t="s">
        <v>2</v>
      </c>
      <c r="C6" s="3" t="s">
        <v>3</v>
      </c>
      <c r="D6" s="3" t="s">
        <v>4</v>
      </c>
      <c r="E6" s="3" t="s">
        <v>5</v>
      </c>
      <c r="F6" s="3" t="s">
        <v>6</v>
      </c>
      <c r="G6" s="3" t="s">
        <v>7</v>
      </c>
      <c r="H6" s="3" t="s">
        <v>8</v>
      </c>
      <c r="I6" s="3" t="s">
        <v>9</v>
      </c>
      <c r="J6" s="3" t="s">
        <v>10</v>
      </c>
    </row>
    <row r="7" spans="1:13" ht="45" x14ac:dyDescent="0.25">
      <c r="A7" s="5" t="s">
        <v>11</v>
      </c>
      <c r="B7" s="6" t="s">
        <v>12</v>
      </c>
      <c r="C7" s="7" t="s">
        <v>13</v>
      </c>
      <c r="D7" s="8">
        <v>108</v>
      </c>
      <c r="E7" s="8"/>
      <c r="F7" s="8"/>
      <c r="G7" s="8"/>
      <c r="H7" s="9"/>
      <c r="I7" s="8" t="s">
        <v>14</v>
      </c>
      <c r="J7" s="10" t="s">
        <v>14</v>
      </c>
    </row>
    <row r="8" spans="1:13" ht="16.5" x14ac:dyDescent="0.25">
      <c r="A8" s="11" t="s">
        <v>15</v>
      </c>
      <c r="B8" s="12" t="s">
        <v>16</v>
      </c>
      <c r="C8" s="13" t="s">
        <v>13</v>
      </c>
      <c r="D8" s="14">
        <v>49.5</v>
      </c>
      <c r="E8" s="14"/>
      <c r="F8" s="14"/>
      <c r="G8" s="14"/>
      <c r="H8" s="15"/>
      <c r="I8" s="14" t="s">
        <v>14</v>
      </c>
      <c r="J8" s="16" t="s">
        <v>14</v>
      </c>
    </row>
    <row r="9" spans="1:13" ht="30" x14ac:dyDescent="0.25">
      <c r="A9" s="11" t="s">
        <v>17</v>
      </c>
      <c r="B9" s="12" t="s">
        <v>18</v>
      </c>
      <c r="C9" s="13" t="s">
        <v>13</v>
      </c>
      <c r="D9" s="14">
        <v>50</v>
      </c>
      <c r="E9" s="14">
        <v>50</v>
      </c>
      <c r="F9" s="14"/>
      <c r="G9" s="14" t="s">
        <v>19</v>
      </c>
      <c r="H9" s="15"/>
      <c r="I9" s="14" t="s">
        <v>14</v>
      </c>
      <c r="J9" s="16" t="s">
        <v>20</v>
      </c>
    </row>
    <row r="10" spans="1:13" ht="75" x14ac:dyDescent="0.25">
      <c r="A10" s="11" t="s">
        <v>21</v>
      </c>
      <c r="B10" s="12" t="s">
        <v>16</v>
      </c>
      <c r="C10" s="13" t="s">
        <v>13</v>
      </c>
      <c r="D10" s="14">
        <f t="shared" ref="D10:E10" si="0">49.5+2.25</f>
        <v>51.75</v>
      </c>
      <c r="E10" s="14">
        <f t="shared" si="0"/>
        <v>51.75</v>
      </c>
      <c r="F10" s="14"/>
      <c r="G10" s="14" t="s">
        <v>19</v>
      </c>
      <c r="H10" s="15"/>
      <c r="I10" s="14" t="s">
        <v>14</v>
      </c>
      <c r="J10" s="16" t="s">
        <v>22</v>
      </c>
    </row>
    <row r="11" spans="1:13" ht="30" x14ac:dyDescent="0.25">
      <c r="A11" s="11" t="s">
        <v>23</v>
      </c>
      <c r="B11" s="12" t="s">
        <v>16</v>
      </c>
      <c r="C11" s="13" t="s">
        <v>13</v>
      </c>
      <c r="D11" s="14">
        <v>3.45</v>
      </c>
      <c r="E11" s="14">
        <v>3.45</v>
      </c>
      <c r="F11" s="14"/>
      <c r="G11" s="14" t="s">
        <v>24</v>
      </c>
      <c r="H11" s="15"/>
      <c r="I11" s="14"/>
      <c r="J11" s="16" t="s">
        <v>25</v>
      </c>
    </row>
    <row r="12" spans="1:13" ht="90" x14ac:dyDescent="0.25">
      <c r="A12" s="11" t="s">
        <v>26</v>
      </c>
      <c r="B12" s="12" t="s">
        <v>16</v>
      </c>
      <c r="C12" s="13" t="s">
        <v>13</v>
      </c>
      <c r="D12" s="14">
        <v>36</v>
      </c>
      <c r="E12" s="14"/>
      <c r="F12" s="14">
        <v>20</v>
      </c>
      <c r="G12" s="14" t="s">
        <v>27</v>
      </c>
      <c r="H12" s="15">
        <v>45960</v>
      </c>
      <c r="I12" s="14" t="s">
        <v>14</v>
      </c>
      <c r="J12" s="16" t="s">
        <v>28</v>
      </c>
    </row>
    <row r="13" spans="1:13" ht="45" x14ac:dyDescent="0.25">
      <c r="A13" s="17" t="s">
        <v>26</v>
      </c>
      <c r="B13" s="18" t="s">
        <v>16</v>
      </c>
      <c r="C13" s="19" t="s">
        <v>13</v>
      </c>
      <c r="D13" s="20"/>
      <c r="E13" s="20"/>
      <c r="F13" s="20">
        <v>-20</v>
      </c>
      <c r="G13" s="20" t="s">
        <v>29</v>
      </c>
      <c r="H13" s="21"/>
      <c r="I13" s="20"/>
      <c r="J13" s="22" t="s">
        <v>30</v>
      </c>
      <c r="K13" s="114"/>
      <c r="L13" s="114"/>
      <c r="M13" s="114"/>
    </row>
    <row r="14" spans="1:13" ht="16.5" x14ac:dyDescent="0.25">
      <c r="A14" s="11" t="s">
        <v>31</v>
      </c>
      <c r="B14" s="12" t="s">
        <v>32</v>
      </c>
      <c r="C14" s="13" t="s">
        <v>13</v>
      </c>
      <c r="D14" s="14">
        <v>60</v>
      </c>
      <c r="E14" s="14"/>
      <c r="F14" s="14"/>
      <c r="G14" s="14"/>
      <c r="H14" s="15"/>
      <c r="I14" s="14" t="s">
        <v>14</v>
      </c>
      <c r="J14" s="16" t="s">
        <v>14</v>
      </c>
    </row>
    <row r="15" spans="1:13" ht="75" x14ac:dyDescent="0.25">
      <c r="A15" s="11" t="s">
        <v>33</v>
      </c>
      <c r="B15" s="12" t="s">
        <v>34</v>
      </c>
      <c r="C15" s="13" t="s">
        <v>13</v>
      </c>
      <c r="D15" s="14">
        <v>43.2</v>
      </c>
      <c r="E15" s="14"/>
      <c r="F15" s="14"/>
      <c r="G15" s="14"/>
      <c r="H15" s="15"/>
      <c r="I15" s="14"/>
      <c r="J15" s="16" t="s">
        <v>35</v>
      </c>
    </row>
    <row r="16" spans="1:13" ht="45" x14ac:dyDescent="0.25">
      <c r="A16" s="24" t="s">
        <v>36</v>
      </c>
      <c r="B16" s="25"/>
      <c r="C16" s="26" t="s">
        <v>13</v>
      </c>
      <c r="D16" s="27">
        <f t="shared" ref="D16:F16" si="1">SUM(D7:D15)</f>
        <v>401.9</v>
      </c>
      <c r="E16" s="27">
        <f t="shared" si="1"/>
        <v>105.2</v>
      </c>
      <c r="F16" s="27">
        <f t="shared" si="1"/>
        <v>0</v>
      </c>
      <c r="G16" s="27"/>
      <c r="H16" s="28"/>
      <c r="I16" s="27"/>
      <c r="J16" s="29"/>
    </row>
    <row r="17" spans="1:13" ht="45" x14ac:dyDescent="0.25">
      <c r="A17" s="11" t="s">
        <v>37</v>
      </c>
      <c r="B17" s="12" t="s">
        <v>12</v>
      </c>
      <c r="C17" s="30" t="s">
        <v>38</v>
      </c>
      <c r="D17" s="14">
        <v>150</v>
      </c>
      <c r="E17" s="14">
        <v>100.8</v>
      </c>
      <c r="F17" s="14"/>
      <c r="G17" s="14" t="s">
        <v>19</v>
      </c>
      <c r="H17" s="15"/>
      <c r="I17" s="14" t="s">
        <v>14</v>
      </c>
      <c r="J17" s="16" t="s">
        <v>39</v>
      </c>
    </row>
    <row r="18" spans="1:13" ht="30" x14ac:dyDescent="0.25">
      <c r="A18" s="11" t="s">
        <v>40</v>
      </c>
      <c r="B18" s="12" t="s">
        <v>12</v>
      </c>
      <c r="C18" s="13" t="s">
        <v>38</v>
      </c>
      <c r="D18" s="14">
        <v>15.75</v>
      </c>
      <c r="E18" s="14">
        <v>15.2</v>
      </c>
      <c r="F18" s="14"/>
      <c r="G18" s="14" t="s">
        <v>41</v>
      </c>
      <c r="H18" s="15"/>
      <c r="I18" s="14"/>
      <c r="J18" s="16"/>
    </row>
    <row r="19" spans="1:13" ht="105" x14ac:dyDescent="0.25">
      <c r="A19" s="11" t="s">
        <v>42</v>
      </c>
      <c r="B19" s="12" t="s">
        <v>43</v>
      </c>
      <c r="C19" s="13" t="s">
        <v>38</v>
      </c>
      <c r="D19" s="14">
        <v>79.8</v>
      </c>
      <c r="E19" s="14"/>
      <c r="F19" s="14"/>
      <c r="G19" s="14"/>
      <c r="H19" s="15"/>
      <c r="I19" s="14"/>
      <c r="J19" s="16" t="s">
        <v>44</v>
      </c>
    </row>
    <row r="20" spans="1:13" ht="30" x14ac:dyDescent="0.25">
      <c r="A20" s="24" t="s">
        <v>36</v>
      </c>
      <c r="B20" s="25"/>
      <c r="C20" s="26" t="s">
        <v>38</v>
      </c>
      <c r="D20" s="27">
        <f t="shared" ref="D20:F20" si="2">SUM(D17:D19)</f>
        <v>245.55</v>
      </c>
      <c r="E20" s="27">
        <f t="shared" si="2"/>
        <v>116</v>
      </c>
      <c r="F20" s="27">
        <f t="shared" si="2"/>
        <v>0</v>
      </c>
      <c r="G20" s="27"/>
      <c r="H20" s="28"/>
      <c r="I20" s="27"/>
      <c r="J20" s="29"/>
    </row>
    <row r="21" spans="1:13" ht="90" x14ac:dyDescent="0.25">
      <c r="A21" s="31" t="s">
        <v>45</v>
      </c>
      <c r="B21" s="32" t="s">
        <v>45</v>
      </c>
      <c r="C21" s="33" t="s">
        <v>46</v>
      </c>
      <c r="D21" s="14">
        <v>97.2</v>
      </c>
      <c r="E21" s="31"/>
      <c r="F21" s="31"/>
      <c r="G21" s="31"/>
      <c r="H21" s="34"/>
      <c r="I21" s="31"/>
      <c r="J21" s="35" t="s">
        <v>47</v>
      </c>
    </row>
    <row r="22" spans="1:13" ht="30" x14ac:dyDescent="0.25">
      <c r="A22" s="31" t="s">
        <v>48</v>
      </c>
      <c r="B22" s="32" t="s">
        <v>45</v>
      </c>
      <c r="C22" s="36" t="s">
        <v>46</v>
      </c>
      <c r="D22" s="14">
        <v>97.2</v>
      </c>
      <c r="E22" s="31"/>
      <c r="F22" s="31"/>
      <c r="G22" s="31"/>
      <c r="H22" s="34"/>
      <c r="I22" s="31"/>
      <c r="J22" s="31"/>
    </row>
    <row r="23" spans="1:13" ht="30" x14ac:dyDescent="0.25">
      <c r="A23" s="31" t="s">
        <v>49</v>
      </c>
      <c r="B23" s="32" t="s">
        <v>45</v>
      </c>
      <c r="C23" s="37" t="s">
        <v>46</v>
      </c>
      <c r="D23" s="14">
        <v>97.2</v>
      </c>
      <c r="E23" s="31"/>
      <c r="F23" s="31"/>
      <c r="G23" s="31"/>
      <c r="H23" s="34"/>
      <c r="I23" s="31"/>
      <c r="J23" s="38"/>
    </row>
    <row r="24" spans="1:13" ht="30" x14ac:dyDescent="0.25">
      <c r="A24" s="24" t="s">
        <v>36</v>
      </c>
      <c r="B24" s="25"/>
      <c r="C24" s="26" t="s">
        <v>46</v>
      </c>
      <c r="D24" s="27">
        <f t="shared" ref="D24:F24" si="3">SUM(D21:D23)</f>
        <v>291.60000000000002</v>
      </c>
      <c r="E24" s="27">
        <f t="shared" si="3"/>
        <v>0</v>
      </c>
      <c r="F24" s="27">
        <f t="shared" si="3"/>
        <v>0</v>
      </c>
      <c r="G24" s="27"/>
      <c r="H24" s="28"/>
      <c r="I24" s="27"/>
      <c r="J24" s="29"/>
    </row>
    <row r="25" spans="1:13" x14ac:dyDescent="0.25">
      <c r="A25" s="11" t="s">
        <v>50</v>
      </c>
      <c r="B25" s="12" t="s">
        <v>51</v>
      </c>
      <c r="C25" s="33" t="s">
        <v>52</v>
      </c>
      <c r="D25" s="14">
        <v>127.7</v>
      </c>
      <c r="E25" s="14"/>
      <c r="F25" s="14"/>
      <c r="G25" s="14"/>
      <c r="H25" s="15"/>
      <c r="I25" s="14">
        <v>1</v>
      </c>
      <c r="J25" s="16" t="s">
        <v>14</v>
      </c>
    </row>
    <row r="26" spans="1:13" x14ac:dyDescent="0.25">
      <c r="A26" s="11" t="s">
        <v>53</v>
      </c>
      <c r="B26" s="12" t="s">
        <v>54</v>
      </c>
      <c r="C26" s="36" t="s">
        <v>52</v>
      </c>
      <c r="D26" s="14">
        <v>69</v>
      </c>
      <c r="E26" s="14"/>
      <c r="F26" s="14"/>
      <c r="G26" s="14"/>
      <c r="H26" s="15"/>
      <c r="I26" s="14">
        <v>1</v>
      </c>
      <c r="J26" s="16" t="s">
        <v>14</v>
      </c>
    </row>
    <row r="27" spans="1:13" ht="30" x14ac:dyDescent="0.25">
      <c r="A27" s="11" t="s">
        <v>53</v>
      </c>
      <c r="B27" s="12" t="s">
        <v>54</v>
      </c>
      <c r="C27" s="36" t="s">
        <v>52</v>
      </c>
      <c r="D27" s="14">
        <f>119.4-69</f>
        <v>50.400000000000006</v>
      </c>
      <c r="E27" s="14"/>
      <c r="F27" s="14"/>
      <c r="G27" s="14"/>
      <c r="H27" s="15"/>
      <c r="I27" s="14"/>
      <c r="J27" s="16" t="s">
        <v>55</v>
      </c>
    </row>
    <row r="28" spans="1:13" x14ac:dyDescent="0.25">
      <c r="A28" s="11" t="s">
        <v>56</v>
      </c>
      <c r="B28" s="12" t="s">
        <v>57</v>
      </c>
      <c r="C28" s="36" t="s">
        <v>52</v>
      </c>
      <c r="D28" s="14">
        <v>100</v>
      </c>
      <c r="E28" s="14">
        <v>100</v>
      </c>
      <c r="F28" s="14"/>
      <c r="G28" s="14" t="s">
        <v>19</v>
      </c>
      <c r="H28" s="15"/>
      <c r="I28" s="14">
        <v>1</v>
      </c>
      <c r="J28" s="16" t="s">
        <v>14</v>
      </c>
    </row>
    <row r="29" spans="1:13" ht="45" x14ac:dyDescent="0.25">
      <c r="A29" s="11" t="s">
        <v>58</v>
      </c>
      <c r="B29" s="12" t="s">
        <v>59</v>
      </c>
      <c r="C29" s="36" t="s">
        <v>52</v>
      </c>
      <c r="D29" s="14">
        <v>180</v>
      </c>
      <c r="E29" s="14"/>
      <c r="F29" s="14"/>
      <c r="G29" s="14"/>
      <c r="H29" s="15"/>
      <c r="I29" s="14">
        <v>2</v>
      </c>
      <c r="J29" s="16" t="s">
        <v>60</v>
      </c>
    </row>
    <row r="30" spans="1:13" ht="105" x14ac:dyDescent="0.25">
      <c r="A30" s="11" t="s">
        <v>58</v>
      </c>
      <c r="B30" s="12" t="s">
        <v>59</v>
      </c>
      <c r="C30" s="36" t="s">
        <v>52</v>
      </c>
      <c r="D30" s="14">
        <v>-79.2</v>
      </c>
      <c r="E30" s="14">
        <v>101.7</v>
      </c>
      <c r="F30" s="14"/>
      <c r="G30" s="14" t="s">
        <v>61</v>
      </c>
      <c r="H30" s="15"/>
      <c r="I30" s="14"/>
      <c r="J30" s="16" t="s">
        <v>62</v>
      </c>
    </row>
    <row r="31" spans="1:13" x14ac:dyDescent="0.25">
      <c r="A31" s="11" t="s">
        <v>63</v>
      </c>
      <c r="B31" s="12" t="s">
        <v>59</v>
      </c>
      <c r="C31" s="36" t="s">
        <v>52</v>
      </c>
      <c r="D31" s="14">
        <v>100.8</v>
      </c>
      <c r="E31" s="14"/>
      <c r="F31" s="14"/>
      <c r="G31" s="14"/>
      <c r="H31" s="15"/>
      <c r="I31" s="14"/>
      <c r="J31" s="16" t="s">
        <v>64</v>
      </c>
    </row>
    <row r="32" spans="1:13" ht="30" x14ac:dyDescent="0.25">
      <c r="A32" s="17" t="s">
        <v>63</v>
      </c>
      <c r="B32" s="18" t="s">
        <v>59</v>
      </c>
      <c r="C32" s="39" t="s">
        <v>52</v>
      </c>
      <c r="D32" s="20"/>
      <c r="E32" s="20"/>
      <c r="F32" s="20">
        <v>100.5</v>
      </c>
      <c r="G32" s="20" t="s">
        <v>65</v>
      </c>
      <c r="H32" s="21"/>
      <c r="I32" s="20"/>
      <c r="J32" s="22"/>
      <c r="K32" s="114"/>
      <c r="L32" s="114"/>
      <c r="M32" s="114"/>
    </row>
    <row r="33" spans="1:13" ht="60" x14ac:dyDescent="0.25">
      <c r="A33" s="17" t="s">
        <v>66</v>
      </c>
      <c r="B33" s="18" t="s">
        <v>59</v>
      </c>
      <c r="C33" s="39" t="s">
        <v>52</v>
      </c>
      <c r="D33" s="20">
        <v>100.8</v>
      </c>
      <c r="E33" s="20"/>
      <c r="F33" s="20">
        <v>14</v>
      </c>
      <c r="G33" s="20" t="s">
        <v>67</v>
      </c>
      <c r="H33" s="21"/>
      <c r="I33" s="20"/>
      <c r="J33" s="22" t="s">
        <v>68</v>
      </c>
      <c r="K33" s="114"/>
      <c r="L33" s="114"/>
      <c r="M33" s="114"/>
    </row>
    <row r="34" spans="1:13" x14ac:dyDescent="0.25">
      <c r="A34" s="17" t="s">
        <v>66</v>
      </c>
      <c r="B34" s="18" t="s">
        <v>59</v>
      </c>
      <c r="C34" s="39" t="s">
        <v>52</v>
      </c>
      <c r="D34" s="20"/>
      <c r="E34" s="20">
        <v>36</v>
      </c>
      <c r="F34" s="20"/>
      <c r="G34" s="20"/>
      <c r="H34" s="21"/>
      <c r="I34" s="20"/>
      <c r="J34" s="22" t="s">
        <v>69</v>
      </c>
      <c r="K34" s="114"/>
      <c r="L34" s="114"/>
      <c r="M34" s="114"/>
    </row>
    <row r="35" spans="1:13" ht="45" x14ac:dyDescent="0.25">
      <c r="A35" s="17" t="s">
        <v>66</v>
      </c>
      <c r="B35" s="18" t="s">
        <v>59</v>
      </c>
      <c r="C35" s="39" t="s">
        <v>52</v>
      </c>
      <c r="D35" s="20"/>
      <c r="E35" s="20"/>
      <c r="F35" s="20">
        <v>64.5</v>
      </c>
      <c r="G35" s="20" t="s">
        <v>65</v>
      </c>
      <c r="H35" s="21"/>
      <c r="I35" s="20"/>
      <c r="J35" s="22" t="s">
        <v>70</v>
      </c>
      <c r="K35" s="114"/>
      <c r="L35" s="114"/>
      <c r="M35" s="114"/>
    </row>
    <row r="36" spans="1:13" ht="45" x14ac:dyDescent="0.25">
      <c r="A36" s="17" t="s">
        <v>71</v>
      </c>
      <c r="B36" s="18" t="s">
        <v>59</v>
      </c>
      <c r="C36" s="39" t="s">
        <v>52</v>
      </c>
      <c r="D36" s="20">
        <v>95</v>
      </c>
      <c r="E36" s="20"/>
      <c r="F36" s="20">
        <v>95</v>
      </c>
      <c r="G36" s="20" t="s">
        <v>65</v>
      </c>
      <c r="H36" s="21"/>
      <c r="I36" s="20"/>
      <c r="J36" s="22" t="s">
        <v>70</v>
      </c>
      <c r="K36" s="114"/>
      <c r="L36" s="114"/>
      <c r="M36" s="114"/>
    </row>
    <row r="37" spans="1:13" x14ac:dyDescent="0.25">
      <c r="A37" s="11" t="s">
        <v>72</v>
      </c>
      <c r="B37" s="12" t="s">
        <v>73</v>
      </c>
      <c r="C37" s="36" t="s">
        <v>52</v>
      </c>
      <c r="D37" s="14">
        <v>200</v>
      </c>
      <c r="E37" s="14"/>
      <c r="F37" s="14"/>
      <c r="G37" s="14"/>
      <c r="H37" s="15"/>
      <c r="I37" s="14">
        <v>2</v>
      </c>
      <c r="J37" s="16"/>
    </row>
    <row r="38" spans="1:13" ht="30" x14ac:dyDescent="0.25">
      <c r="A38" s="11" t="s">
        <v>74</v>
      </c>
      <c r="B38" s="12" t="s">
        <v>59</v>
      </c>
      <c r="C38" s="36" t="s">
        <v>52</v>
      </c>
      <c r="D38" s="14">
        <f>100.8</f>
        <v>100.8</v>
      </c>
      <c r="E38" s="14">
        <v>101.7</v>
      </c>
      <c r="F38" s="14"/>
      <c r="G38" s="14" t="s">
        <v>61</v>
      </c>
      <c r="H38" s="15"/>
      <c r="I38" s="14"/>
      <c r="J38" s="16" t="s">
        <v>75</v>
      </c>
    </row>
    <row r="39" spans="1:13" ht="30" x14ac:dyDescent="0.25">
      <c r="A39" s="11" t="s">
        <v>76</v>
      </c>
      <c r="B39" s="12" t="s">
        <v>77</v>
      </c>
      <c r="C39" s="36" t="s">
        <v>52</v>
      </c>
      <c r="D39" s="14">
        <v>100</v>
      </c>
      <c r="E39" s="14"/>
      <c r="F39" s="14"/>
      <c r="G39" s="14"/>
      <c r="H39" s="15"/>
      <c r="I39" s="14"/>
      <c r="J39" s="16" t="s">
        <v>78</v>
      </c>
    </row>
    <row r="40" spans="1:13" ht="75" x14ac:dyDescent="0.25">
      <c r="A40" s="11" t="s">
        <v>79</v>
      </c>
      <c r="B40" s="12" t="s">
        <v>80</v>
      </c>
      <c r="C40" s="36" t="s">
        <v>52</v>
      </c>
      <c r="D40" s="14">
        <v>150</v>
      </c>
      <c r="E40" s="14"/>
      <c r="F40" s="14"/>
      <c r="G40" s="14"/>
      <c r="H40" s="15"/>
      <c r="I40" s="14">
        <v>1</v>
      </c>
      <c r="J40" s="16" t="s">
        <v>81</v>
      </c>
    </row>
    <row r="41" spans="1:13" ht="30" x14ac:dyDescent="0.25">
      <c r="A41" s="11" t="s">
        <v>82</v>
      </c>
      <c r="B41" s="12" t="s">
        <v>83</v>
      </c>
      <c r="C41" s="36" t="s">
        <v>52</v>
      </c>
      <c r="D41" s="14">
        <v>100</v>
      </c>
      <c r="E41" s="14"/>
      <c r="F41" s="14">
        <v>49.4</v>
      </c>
      <c r="G41" s="14" t="s">
        <v>84</v>
      </c>
      <c r="H41" s="15" t="s">
        <v>85</v>
      </c>
      <c r="I41" s="14">
        <v>2</v>
      </c>
      <c r="J41" s="16" t="s">
        <v>86</v>
      </c>
    </row>
    <row r="42" spans="1:13" ht="30" x14ac:dyDescent="0.25">
      <c r="A42" s="11" t="s">
        <v>82</v>
      </c>
      <c r="B42" s="12" t="s">
        <v>83</v>
      </c>
      <c r="C42" s="36" t="s">
        <v>52</v>
      </c>
      <c r="D42" s="14"/>
      <c r="E42" s="14"/>
      <c r="F42" s="14">
        <v>-49.4</v>
      </c>
      <c r="G42" s="14" t="s">
        <v>87</v>
      </c>
      <c r="H42" s="40"/>
      <c r="I42" s="41"/>
      <c r="J42" s="41"/>
    </row>
    <row r="43" spans="1:13" ht="120" x14ac:dyDescent="0.25">
      <c r="A43" s="11" t="s">
        <v>88</v>
      </c>
      <c r="B43" s="12" t="s">
        <v>16</v>
      </c>
      <c r="C43" s="36" t="s">
        <v>52</v>
      </c>
      <c r="D43" s="14">
        <v>151.19999999999999</v>
      </c>
      <c r="E43" s="14"/>
      <c r="F43" s="14"/>
      <c r="G43" s="14"/>
      <c r="H43" s="15"/>
      <c r="I43" s="14"/>
      <c r="J43" s="16" t="s">
        <v>89</v>
      </c>
    </row>
    <row r="44" spans="1:13" ht="165" x14ac:dyDescent="0.25">
      <c r="A44" s="11" t="s">
        <v>90</v>
      </c>
      <c r="B44" s="12" t="s">
        <v>16</v>
      </c>
      <c r="C44" s="36" t="s">
        <v>52</v>
      </c>
      <c r="D44" s="14">
        <v>151.19999999999999</v>
      </c>
      <c r="E44" s="14"/>
      <c r="F44" s="14"/>
      <c r="G44" s="14"/>
      <c r="H44" s="15"/>
      <c r="I44" s="14"/>
      <c r="J44" s="16" t="s">
        <v>91</v>
      </c>
    </row>
    <row r="45" spans="1:13" ht="30" x14ac:dyDescent="0.25">
      <c r="A45" s="11" t="s">
        <v>92</v>
      </c>
      <c r="B45" s="12" t="s">
        <v>93</v>
      </c>
      <c r="C45" s="36" t="s">
        <v>52</v>
      </c>
      <c r="D45" s="14">
        <v>69</v>
      </c>
      <c r="E45" s="14"/>
      <c r="F45" s="14"/>
      <c r="G45" s="14"/>
      <c r="H45" s="15"/>
      <c r="I45" s="14">
        <v>1</v>
      </c>
      <c r="J45" s="16" t="s">
        <v>94</v>
      </c>
    </row>
    <row r="46" spans="1:13" ht="30" x14ac:dyDescent="0.25">
      <c r="A46" s="11" t="s">
        <v>95</v>
      </c>
      <c r="B46" s="12" t="s">
        <v>96</v>
      </c>
      <c r="C46" s="36" t="s">
        <v>52</v>
      </c>
      <c r="D46" s="14">
        <v>53.2</v>
      </c>
      <c r="E46" s="14">
        <v>50.4</v>
      </c>
      <c r="F46" s="14"/>
      <c r="G46" s="14" t="s">
        <v>41</v>
      </c>
      <c r="H46" s="15"/>
      <c r="I46" s="14"/>
      <c r="J46" s="16" t="s">
        <v>97</v>
      </c>
    </row>
    <row r="47" spans="1:13" ht="75" x14ac:dyDescent="0.25">
      <c r="A47" s="11" t="s">
        <v>98</v>
      </c>
      <c r="B47" s="12" t="s">
        <v>99</v>
      </c>
      <c r="C47" s="37" t="s">
        <v>52</v>
      </c>
      <c r="D47" s="14">
        <v>100.8</v>
      </c>
      <c r="E47" s="14"/>
      <c r="F47" s="14"/>
      <c r="G47" s="14"/>
      <c r="H47" s="15"/>
      <c r="I47" s="14"/>
      <c r="J47" s="16" t="s">
        <v>100</v>
      </c>
    </row>
    <row r="48" spans="1:13" ht="45" x14ac:dyDescent="0.25">
      <c r="A48" s="43" t="s">
        <v>149</v>
      </c>
      <c r="B48" s="44" t="s">
        <v>12</v>
      </c>
      <c r="C48" s="102" t="s">
        <v>359</v>
      </c>
      <c r="D48" s="46">
        <v>161</v>
      </c>
      <c r="E48" s="47"/>
      <c r="F48" s="46">
        <v>111</v>
      </c>
      <c r="G48" s="46" t="s">
        <v>151</v>
      </c>
      <c r="H48" s="48">
        <v>46472</v>
      </c>
      <c r="I48" s="46"/>
      <c r="J48" s="49" t="s">
        <v>52</v>
      </c>
      <c r="K48" s="115"/>
      <c r="L48" s="115"/>
      <c r="M48" s="115"/>
    </row>
    <row r="49" spans="1:13" x14ac:dyDescent="0.25">
      <c r="A49" s="24" t="s">
        <v>36</v>
      </c>
      <c r="B49" s="25"/>
      <c r="C49" s="26" t="s">
        <v>52</v>
      </c>
      <c r="D49" s="27">
        <f>SUM(D25:D48)</f>
        <v>2081.6999999999998</v>
      </c>
      <c r="E49" s="27">
        <f>SUM(E25:E48)</f>
        <v>389.79999999999995</v>
      </c>
      <c r="F49" s="27">
        <f>SUM(F25:F48)</f>
        <v>385</v>
      </c>
      <c r="G49" s="27"/>
      <c r="H49" s="28"/>
      <c r="I49" s="27"/>
      <c r="J49" s="29"/>
    </row>
    <row r="50" spans="1:13" ht="45" x14ac:dyDescent="0.25">
      <c r="A50" s="17" t="s">
        <v>101</v>
      </c>
      <c r="B50" s="18" t="s">
        <v>102</v>
      </c>
      <c r="C50" s="42" t="s">
        <v>103</v>
      </c>
      <c r="D50" s="20">
        <v>100.8</v>
      </c>
      <c r="E50" s="20"/>
      <c r="F50" s="20">
        <v>100.8</v>
      </c>
      <c r="G50" s="20" t="s">
        <v>27</v>
      </c>
      <c r="H50" s="21">
        <v>45960</v>
      </c>
      <c r="I50" s="21" t="s">
        <v>14</v>
      </c>
      <c r="J50" s="22" t="s">
        <v>104</v>
      </c>
      <c r="K50" s="114"/>
      <c r="L50" s="114"/>
      <c r="M50" s="114"/>
    </row>
    <row r="51" spans="1:13" ht="45" x14ac:dyDescent="0.25">
      <c r="A51" s="17" t="s">
        <v>101</v>
      </c>
      <c r="B51" s="18" t="s">
        <v>102</v>
      </c>
      <c r="C51" s="39" t="s">
        <v>103</v>
      </c>
      <c r="D51" s="20"/>
      <c r="E51" s="20"/>
      <c r="F51" s="20">
        <v>-100.8</v>
      </c>
      <c r="G51" s="20" t="s">
        <v>105</v>
      </c>
      <c r="H51" s="21"/>
      <c r="I51" s="21"/>
      <c r="J51" s="22" t="s">
        <v>106</v>
      </c>
      <c r="K51" s="114"/>
      <c r="L51" s="114"/>
      <c r="M51" s="114"/>
    </row>
    <row r="52" spans="1:13" ht="45" x14ac:dyDescent="0.25">
      <c r="A52" s="11" t="s">
        <v>107</v>
      </c>
      <c r="B52" s="12" t="s">
        <v>108</v>
      </c>
      <c r="C52" s="36" t="s">
        <v>103</v>
      </c>
      <c r="D52" s="14">
        <v>134.55000000000001</v>
      </c>
      <c r="E52" s="14"/>
      <c r="F52" s="14"/>
      <c r="G52" s="14"/>
      <c r="H52" s="15"/>
      <c r="I52" s="14" t="s">
        <v>14</v>
      </c>
      <c r="J52" s="16" t="s">
        <v>109</v>
      </c>
    </row>
    <row r="53" spans="1:13" ht="45" x14ac:dyDescent="0.25">
      <c r="A53" s="11" t="s">
        <v>110</v>
      </c>
      <c r="B53" s="12"/>
      <c r="C53" s="37" t="s">
        <v>103</v>
      </c>
      <c r="D53" s="14">
        <v>6.9</v>
      </c>
      <c r="E53" s="14"/>
      <c r="F53" s="14"/>
      <c r="G53" s="14"/>
      <c r="H53" s="15"/>
      <c r="I53" s="14"/>
      <c r="J53" s="16" t="s">
        <v>111</v>
      </c>
    </row>
    <row r="54" spans="1:13" ht="45" x14ac:dyDescent="0.25">
      <c r="A54" s="24" t="s">
        <v>36</v>
      </c>
      <c r="B54" s="25"/>
      <c r="C54" s="26" t="s">
        <v>103</v>
      </c>
      <c r="D54" s="27">
        <f t="shared" ref="D54:F54" si="4">SUM(D50:D53)</f>
        <v>242.25000000000003</v>
      </c>
      <c r="E54" s="27">
        <f t="shared" si="4"/>
        <v>0</v>
      </c>
      <c r="F54" s="27">
        <f t="shared" si="4"/>
        <v>0</v>
      </c>
      <c r="G54" s="27"/>
      <c r="H54" s="28"/>
      <c r="I54" s="27"/>
      <c r="J54" s="29"/>
    </row>
    <row r="55" spans="1:13" ht="45" x14ac:dyDescent="0.25">
      <c r="A55" s="11" t="s">
        <v>112</v>
      </c>
      <c r="B55" s="12" t="s">
        <v>113</v>
      </c>
      <c r="C55" s="33" t="s">
        <v>114</v>
      </c>
      <c r="D55" s="14">
        <v>100</v>
      </c>
      <c r="E55" s="14">
        <v>79.8</v>
      </c>
      <c r="F55" s="14"/>
      <c r="G55" s="14" t="s">
        <v>115</v>
      </c>
      <c r="H55" s="15"/>
      <c r="I55" s="14" t="s">
        <v>14</v>
      </c>
      <c r="J55" s="16" t="s">
        <v>116</v>
      </c>
    </row>
    <row r="56" spans="1:13" ht="30" x14ac:dyDescent="0.25">
      <c r="A56" s="11" t="s">
        <v>117</v>
      </c>
      <c r="B56" s="12" t="s">
        <v>118</v>
      </c>
      <c r="C56" s="36" t="s">
        <v>114</v>
      </c>
      <c r="D56" s="14"/>
      <c r="E56" s="14">
        <v>19.95</v>
      </c>
      <c r="F56" s="14"/>
      <c r="G56" s="14" t="s">
        <v>24</v>
      </c>
      <c r="H56" s="15"/>
      <c r="I56" s="14"/>
      <c r="J56" s="16" t="s">
        <v>119</v>
      </c>
    </row>
    <row r="57" spans="1:13" ht="45" x14ac:dyDescent="0.25">
      <c r="A57" s="17" t="s">
        <v>120</v>
      </c>
      <c r="B57" s="18" t="s">
        <v>118</v>
      </c>
      <c r="C57" s="39" t="s">
        <v>114</v>
      </c>
      <c r="D57" s="20"/>
      <c r="E57" s="20"/>
      <c r="F57" s="20">
        <v>29.5</v>
      </c>
      <c r="G57" s="20" t="s">
        <v>27</v>
      </c>
      <c r="H57" s="21"/>
      <c r="I57" s="20"/>
      <c r="J57" s="22"/>
      <c r="K57" s="114"/>
      <c r="L57" s="114"/>
      <c r="M57" s="114"/>
    </row>
    <row r="58" spans="1:13" ht="45" x14ac:dyDescent="0.25">
      <c r="A58" s="17" t="s">
        <v>121</v>
      </c>
      <c r="B58" s="18" t="s">
        <v>118</v>
      </c>
      <c r="C58" s="39" t="s">
        <v>114</v>
      </c>
      <c r="D58" s="20">
        <v>49.5</v>
      </c>
      <c r="E58" s="20"/>
      <c r="F58" s="20"/>
      <c r="G58" s="20"/>
      <c r="H58" s="21"/>
      <c r="I58" s="20"/>
      <c r="J58" s="22" t="s">
        <v>122</v>
      </c>
      <c r="K58" s="114"/>
      <c r="L58" s="114"/>
      <c r="M58" s="114"/>
    </row>
    <row r="59" spans="1:13" ht="45" x14ac:dyDescent="0.25">
      <c r="A59" s="17" t="s">
        <v>121</v>
      </c>
      <c r="B59" s="18" t="s">
        <v>118</v>
      </c>
      <c r="C59" s="39" t="s">
        <v>114</v>
      </c>
      <c r="D59" s="20"/>
      <c r="E59" s="20"/>
      <c r="F59" s="20">
        <v>20</v>
      </c>
      <c r="G59" s="20" t="s">
        <v>123</v>
      </c>
      <c r="H59" s="21">
        <v>46257</v>
      </c>
      <c r="I59" s="20"/>
      <c r="J59" s="22"/>
      <c r="K59" s="114"/>
      <c r="L59" s="114"/>
      <c r="M59" s="114"/>
    </row>
    <row r="60" spans="1:13" ht="30" x14ac:dyDescent="0.25">
      <c r="A60" s="17" t="s">
        <v>124</v>
      </c>
      <c r="B60" s="18" t="s">
        <v>118</v>
      </c>
      <c r="C60" s="39" t="s">
        <v>114</v>
      </c>
      <c r="D60" s="20">
        <v>49.6</v>
      </c>
      <c r="E60" s="20"/>
      <c r="F60" s="20"/>
      <c r="G60" s="20"/>
      <c r="H60" s="21"/>
      <c r="I60" s="20"/>
      <c r="J60" s="22"/>
      <c r="K60" s="114"/>
      <c r="L60" s="114"/>
      <c r="M60" s="114"/>
    </row>
    <row r="61" spans="1:13" ht="30" x14ac:dyDescent="0.25">
      <c r="A61" s="11" t="s">
        <v>125</v>
      </c>
      <c r="B61" s="12" t="s">
        <v>126</v>
      </c>
      <c r="C61" s="36" t="s">
        <v>114</v>
      </c>
      <c r="D61" s="14">
        <v>10</v>
      </c>
      <c r="E61" s="14">
        <v>10</v>
      </c>
      <c r="F61" s="14"/>
      <c r="G61" s="14" t="s">
        <v>19</v>
      </c>
      <c r="H61" s="15"/>
      <c r="I61" s="14" t="s">
        <v>14</v>
      </c>
      <c r="J61" s="16" t="s">
        <v>127</v>
      </c>
    </row>
    <row r="62" spans="1:13" ht="30" x14ac:dyDescent="0.25">
      <c r="A62" s="31" t="s">
        <v>128</v>
      </c>
      <c r="B62" s="32" t="s">
        <v>126</v>
      </c>
      <c r="C62" s="36" t="s">
        <v>114</v>
      </c>
      <c r="D62" s="14">
        <v>52.5</v>
      </c>
      <c r="E62" s="14"/>
      <c r="F62" s="14"/>
      <c r="G62" s="14"/>
      <c r="H62" s="15"/>
      <c r="I62" s="14"/>
      <c r="J62" s="16" t="s">
        <v>129</v>
      </c>
    </row>
    <row r="63" spans="1:13" ht="45" x14ac:dyDescent="0.25">
      <c r="A63" s="31" t="s">
        <v>130</v>
      </c>
      <c r="B63" s="32" t="s">
        <v>93</v>
      </c>
      <c r="C63" s="36" t="s">
        <v>114</v>
      </c>
      <c r="D63" s="14">
        <v>99.6</v>
      </c>
      <c r="E63" s="14"/>
      <c r="F63" s="14"/>
      <c r="G63" s="14"/>
      <c r="H63" s="15"/>
      <c r="I63" s="14"/>
      <c r="J63" s="16" t="s">
        <v>131</v>
      </c>
    </row>
    <row r="64" spans="1:13" ht="45" x14ac:dyDescent="0.25">
      <c r="A64" s="31" t="s">
        <v>132</v>
      </c>
      <c r="B64" s="32" t="s">
        <v>133</v>
      </c>
      <c r="C64" s="37" t="s">
        <v>114</v>
      </c>
      <c r="D64" s="14">
        <v>50.4</v>
      </c>
      <c r="E64" s="14"/>
      <c r="F64" s="14"/>
      <c r="G64" s="14"/>
      <c r="H64" s="15"/>
      <c r="I64" s="14"/>
      <c r="J64" s="16" t="s">
        <v>134</v>
      </c>
    </row>
    <row r="65" spans="1:13" ht="30" x14ac:dyDescent="0.25">
      <c r="A65" s="24" t="s">
        <v>36</v>
      </c>
      <c r="B65" s="25"/>
      <c r="C65" s="26" t="s">
        <v>114</v>
      </c>
      <c r="D65" s="27">
        <f t="shared" ref="D65:F65" si="5">SUM(D55:D64)</f>
        <v>411.6</v>
      </c>
      <c r="E65" s="27">
        <f t="shared" si="5"/>
        <v>109.75</v>
      </c>
      <c r="F65" s="27">
        <f t="shared" si="5"/>
        <v>49.5</v>
      </c>
      <c r="G65" s="27"/>
      <c r="H65" s="28"/>
      <c r="I65" s="27"/>
      <c r="J65" s="29"/>
    </row>
    <row r="66" spans="1:13" ht="45" x14ac:dyDescent="0.25">
      <c r="A66" s="11" t="s">
        <v>135</v>
      </c>
      <c r="B66" s="12" t="s">
        <v>136</v>
      </c>
      <c r="C66" s="33" t="s">
        <v>137</v>
      </c>
      <c r="D66" s="14">
        <v>69</v>
      </c>
      <c r="E66" s="14"/>
      <c r="F66" s="14"/>
      <c r="G66" s="14"/>
      <c r="H66" s="15"/>
      <c r="I66" s="14"/>
      <c r="J66" s="16" t="s">
        <v>138</v>
      </c>
    </row>
    <row r="67" spans="1:13" ht="45" x14ac:dyDescent="0.25">
      <c r="A67" s="11" t="s">
        <v>139</v>
      </c>
      <c r="B67" s="12" t="s">
        <v>140</v>
      </c>
      <c r="C67" s="36" t="s">
        <v>137</v>
      </c>
      <c r="D67" s="14">
        <v>150</v>
      </c>
      <c r="E67" s="14"/>
      <c r="F67" s="14"/>
      <c r="G67" s="14"/>
      <c r="H67" s="15"/>
      <c r="I67" s="14" t="s">
        <v>14</v>
      </c>
      <c r="J67" s="16" t="s">
        <v>141</v>
      </c>
    </row>
    <row r="68" spans="1:13" ht="60" x14ac:dyDescent="0.25">
      <c r="A68" s="11" t="s">
        <v>142</v>
      </c>
      <c r="B68" s="12" t="s">
        <v>143</v>
      </c>
      <c r="C68" s="36" t="s">
        <v>137</v>
      </c>
      <c r="D68" s="14">
        <v>97.02</v>
      </c>
      <c r="E68" s="14">
        <v>88.2</v>
      </c>
      <c r="F68" s="14"/>
      <c r="G68" s="14" t="s">
        <v>115</v>
      </c>
      <c r="H68" s="15"/>
      <c r="I68" s="14"/>
      <c r="J68" s="16" t="s">
        <v>144</v>
      </c>
    </row>
    <row r="69" spans="1:13" ht="45" x14ac:dyDescent="0.25">
      <c r="A69" s="11" t="s">
        <v>145</v>
      </c>
      <c r="B69" s="12" t="s">
        <v>143</v>
      </c>
      <c r="C69" s="36" t="s">
        <v>137</v>
      </c>
      <c r="D69" s="14">
        <v>41.8</v>
      </c>
      <c r="E69" s="14">
        <v>41.8</v>
      </c>
      <c r="F69" s="14"/>
      <c r="G69" s="14" t="s">
        <v>24</v>
      </c>
      <c r="H69" s="15"/>
      <c r="I69" s="14"/>
      <c r="J69" s="16"/>
    </row>
    <row r="70" spans="1:13" ht="45" x14ac:dyDescent="0.25">
      <c r="A70" s="11" t="s">
        <v>146</v>
      </c>
      <c r="B70" s="12" t="s">
        <v>147</v>
      </c>
      <c r="C70" s="36" t="s">
        <v>137</v>
      </c>
      <c r="D70" s="14">
        <v>79.8</v>
      </c>
      <c r="E70" s="14"/>
      <c r="F70" s="14"/>
      <c r="G70" s="14"/>
      <c r="H70" s="15"/>
      <c r="I70" s="14"/>
      <c r="J70" s="16" t="s">
        <v>148</v>
      </c>
    </row>
    <row r="71" spans="1:13" ht="75" x14ac:dyDescent="0.25">
      <c r="A71" s="11" t="s">
        <v>149</v>
      </c>
      <c r="B71" s="12" t="s">
        <v>12</v>
      </c>
      <c r="C71" s="36" t="s">
        <v>137</v>
      </c>
      <c r="D71" s="14">
        <v>161</v>
      </c>
      <c r="E71" s="14"/>
      <c r="F71" s="14"/>
      <c r="G71" s="14"/>
      <c r="H71" s="15">
        <v>46021</v>
      </c>
      <c r="I71" s="14"/>
      <c r="J71" s="16" t="s">
        <v>150</v>
      </c>
      <c r="K71" s="115"/>
      <c r="L71" s="115"/>
      <c r="M71" s="115"/>
    </row>
    <row r="72" spans="1:13" ht="45" x14ac:dyDescent="0.25">
      <c r="A72" s="24" t="s">
        <v>36</v>
      </c>
      <c r="B72" s="25"/>
      <c r="C72" s="26" t="s">
        <v>137</v>
      </c>
      <c r="D72" s="27">
        <f>SUM(D66:D71)</f>
        <v>598.62</v>
      </c>
      <c r="E72" s="27">
        <f>SUM(E66:E71)</f>
        <v>130</v>
      </c>
      <c r="F72" s="27">
        <f>SUM(F66:F71)</f>
        <v>0</v>
      </c>
      <c r="G72" s="27"/>
      <c r="H72" s="28"/>
      <c r="I72" s="27"/>
      <c r="J72" s="29"/>
    </row>
    <row r="73" spans="1:13" ht="45" x14ac:dyDescent="0.25">
      <c r="A73" s="11" t="s">
        <v>152</v>
      </c>
      <c r="B73" s="12" t="s">
        <v>153</v>
      </c>
      <c r="C73" s="33" t="s">
        <v>154</v>
      </c>
      <c r="D73" s="14">
        <v>153</v>
      </c>
      <c r="E73" s="14"/>
      <c r="F73" s="14"/>
      <c r="G73" s="14"/>
      <c r="H73" s="15"/>
      <c r="I73" s="14" t="s">
        <v>14</v>
      </c>
      <c r="J73" s="16" t="s">
        <v>155</v>
      </c>
    </row>
    <row r="74" spans="1:13" ht="45" x14ac:dyDescent="0.25">
      <c r="A74" s="11" t="s">
        <v>156</v>
      </c>
      <c r="B74" s="12" t="s">
        <v>157</v>
      </c>
      <c r="C74" s="36" t="s">
        <v>154</v>
      </c>
      <c r="D74" s="14">
        <v>50</v>
      </c>
      <c r="E74" s="14">
        <v>28.8</v>
      </c>
      <c r="F74" s="14"/>
      <c r="G74" s="14" t="s">
        <v>41</v>
      </c>
      <c r="H74" s="15"/>
      <c r="I74" s="14" t="s">
        <v>14</v>
      </c>
      <c r="J74" s="16" t="s">
        <v>158</v>
      </c>
    </row>
    <row r="75" spans="1:13" ht="45" x14ac:dyDescent="0.25">
      <c r="A75" s="11" t="s">
        <v>156</v>
      </c>
      <c r="B75" s="12" t="s">
        <v>96</v>
      </c>
      <c r="C75" s="36" t="s">
        <v>154</v>
      </c>
      <c r="D75" s="14"/>
      <c r="E75" s="14">
        <v>21.6</v>
      </c>
      <c r="F75" s="30"/>
      <c r="G75" s="14" t="s">
        <v>24</v>
      </c>
      <c r="H75" s="15"/>
      <c r="I75" s="14"/>
      <c r="J75" s="16" t="s">
        <v>159</v>
      </c>
    </row>
    <row r="76" spans="1:13" ht="60" x14ac:dyDescent="0.25">
      <c r="A76" s="11" t="s">
        <v>160</v>
      </c>
      <c r="B76" s="50" t="s">
        <v>96</v>
      </c>
      <c r="C76" s="36" t="s">
        <v>154</v>
      </c>
      <c r="D76" s="30">
        <v>50.4</v>
      </c>
      <c r="E76" s="30">
        <v>36</v>
      </c>
      <c r="F76" s="51"/>
      <c r="G76" s="30" t="s">
        <v>67</v>
      </c>
      <c r="H76" s="52"/>
      <c r="I76" s="30"/>
      <c r="J76" s="33" t="s">
        <v>161</v>
      </c>
    </row>
    <row r="77" spans="1:13" ht="45" x14ac:dyDescent="0.25">
      <c r="A77" s="11" t="s">
        <v>160</v>
      </c>
      <c r="B77" s="50" t="s">
        <v>96</v>
      </c>
      <c r="C77" s="36" t="s">
        <v>154</v>
      </c>
      <c r="D77" s="30"/>
      <c r="E77" s="30">
        <v>14.4</v>
      </c>
      <c r="F77" s="51"/>
      <c r="G77" s="30" t="s">
        <v>162</v>
      </c>
      <c r="H77" s="52"/>
      <c r="I77" s="30"/>
      <c r="J77" s="33" t="s">
        <v>163</v>
      </c>
    </row>
    <row r="78" spans="1:13" ht="45" x14ac:dyDescent="0.25">
      <c r="A78" s="11" t="s">
        <v>164</v>
      </c>
      <c r="B78" s="50" t="s">
        <v>96</v>
      </c>
      <c r="C78" s="36" t="s">
        <v>154</v>
      </c>
      <c r="D78" s="30">
        <v>27</v>
      </c>
      <c r="E78" s="30">
        <v>27</v>
      </c>
      <c r="F78" s="30">
        <v>25.6</v>
      </c>
      <c r="G78" s="30" t="s">
        <v>162</v>
      </c>
      <c r="H78" s="52"/>
      <c r="I78" s="30"/>
      <c r="J78" s="33" t="s">
        <v>165</v>
      </c>
    </row>
    <row r="79" spans="1:13" ht="45" x14ac:dyDescent="0.25">
      <c r="A79" s="11" t="s">
        <v>166</v>
      </c>
      <c r="B79" s="12" t="s">
        <v>167</v>
      </c>
      <c r="C79" s="36" t="s">
        <v>154</v>
      </c>
      <c r="D79" s="14">
        <v>40</v>
      </c>
      <c r="E79" s="14"/>
      <c r="F79" s="14"/>
      <c r="G79" s="14"/>
      <c r="H79" s="15"/>
      <c r="I79" s="14"/>
      <c r="J79" s="16" t="s">
        <v>168</v>
      </c>
    </row>
    <row r="80" spans="1:13" ht="60" x14ac:dyDescent="0.25">
      <c r="A80" s="11" t="s">
        <v>169</v>
      </c>
      <c r="B80" s="12" t="s">
        <v>170</v>
      </c>
      <c r="C80" s="36" t="s">
        <v>154</v>
      </c>
      <c r="D80" s="14">
        <v>100</v>
      </c>
      <c r="E80" s="14"/>
      <c r="F80" s="14">
        <v>100</v>
      </c>
      <c r="G80" s="14" t="s">
        <v>171</v>
      </c>
      <c r="H80" s="15" t="s">
        <v>85</v>
      </c>
      <c r="I80" s="14" t="s">
        <v>14</v>
      </c>
      <c r="J80" s="16" t="s">
        <v>172</v>
      </c>
    </row>
    <row r="81" spans="1:13" ht="45" x14ac:dyDescent="0.25">
      <c r="A81" s="11" t="s">
        <v>173</v>
      </c>
      <c r="B81" s="12" t="s">
        <v>174</v>
      </c>
      <c r="C81" s="36" t="s">
        <v>154</v>
      </c>
      <c r="D81" s="14">
        <v>89.7</v>
      </c>
      <c r="E81" s="14"/>
      <c r="F81" s="14"/>
      <c r="G81" s="14"/>
      <c r="H81" s="15"/>
      <c r="I81" s="14"/>
      <c r="J81" s="16" t="s">
        <v>175</v>
      </c>
    </row>
    <row r="82" spans="1:13" ht="45" x14ac:dyDescent="0.25">
      <c r="A82" s="16" t="s">
        <v>176</v>
      </c>
      <c r="B82" s="12" t="s">
        <v>93</v>
      </c>
      <c r="C82" s="36" t="s">
        <v>154</v>
      </c>
      <c r="D82" s="14">
        <v>102.5</v>
      </c>
      <c r="E82" s="14"/>
      <c r="F82" s="14"/>
      <c r="G82" s="14"/>
      <c r="H82" s="15"/>
      <c r="I82" s="14"/>
      <c r="J82" s="16" t="s">
        <v>177</v>
      </c>
    </row>
    <row r="83" spans="1:13" ht="255" x14ac:dyDescent="0.25">
      <c r="A83" s="16" t="s">
        <v>178</v>
      </c>
      <c r="B83" s="12" t="s">
        <v>179</v>
      </c>
      <c r="C83" s="36" t="s">
        <v>154</v>
      </c>
      <c r="D83" s="14">
        <v>201.6</v>
      </c>
      <c r="E83" s="14"/>
      <c r="F83" s="14"/>
      <c r="G83" s="14"/>
      <c r="H83" s="15"/>
      <c r="I83" s="14"/>
      <c r="J83" s="16" t="s">
        <v>180</v>
      </c>
    </row>
    <row r="84" spans="1:13" ht="45" x14ac:dyDescent="0.25">
      <c r="A84" s="16" t="s">
        <v>181</v>
      </c>
      <c r="B84" s="12" t="s">
        <v>182</v>
      </c>
      <c r="C84" s="36" t="s">
        <v>154</v>
      </c>
      <c r="D84" s="14">
        <v>105</v>
      </c>
      <c r="E84" s="14">
        <v>103.2</v>
      </c>
      <c r="F84" s="14">
        <v>100.8</v>
      </c>
      <c r="G84" s="14" t="s">
        <v>67</v>
      </c>
      <c r="H84" s="15"/>
      <c r="I84" s="14"/>
      <c r="J84" s="16" t="s">
        <v>183</v>
      </c>
    </row>
    <row r="85" spans="1:13" ht="45" x14ac:dyDescent="0.25">
      <c r="A85" s="16" t="s">
        <v>184</v>
      </c>
      <c r="B85" s="12" t="s">
        <v>185</v>
      </c>
      <c r="C85" s="36" t="s">
        <v>154</v>
      </c>
      <c r="D85" s="14">
        <v>138.6</v>
      </c>
      <c r="E85" s="14"/>
      <c r="F85" s="14"/>
      <c r="G85" s="14"/>
      <c r="H85" s="15"/>
      <c r="I85" s="14"/>
      <c r="J85" s="16" t="s">
        <v>186</v>
      </c>
    </row>
    <row r="86" spans="1:13" ht="105" x14ac:dyDescent="0.25">
      <c r="A86" s="16" t="s">
        <v>187</v>
      </c>
      <c r="B86" s="12" t="s">
        <v>188</v>
      </c>
      <c r="C86" s="37" t="s">
        <v>154</v>
      </c>
      <c r="D86" s="14">
        <v>63</v>
      </c>
      <c r="E86" s="14"/>
      <c r="F86" s="14"/>
      <c r="G86" s="14"/>
      <c r="H86" s="15"/>
      <c r="I86" s="14"/>
      <c r="J86" s="16" t="s">
        <v>189</v>
      </c>
    </row>
    <row r="87" spans="1:13" ht="45" x14ac:dyDescent="0.25">
      <c r="A87" s="24" t="s">
        <v>36</v>
      </c>
      <c r="B87" s="25"/>
      <c r="C87" s="26" t="s">
        <v>154</v>
      </c>
      <c r="D87" s="27">
        <f t="shared" ref="D87:F87" si="6">SUM(D73:D86)</f>
        <v>1120.8</v>
      </c>
      <c r="E87" s="27">
        <f t="shared" si="6"/>
        <v>231</v>
      </c>
      <c r="F87" s="27">
        <f t="shared" si="6"/>
        <v>226.39999999999998</v>
      </c>
      <c r="G87" s="27"/>
      <c r="H87" s="28"/>
      <c r="I87" s="27"/>
      <c r="J87" s="29"/>
    </row>
    <row r="88" spans="1:13" ht="30" x14ac:dyDescent="0.25">
      <c r="A88" s="53" t="s">
        <v>190</v>
      </c>
      <c r="B88" s="50" t="s">
        <v>191</v>
      </c>
      <c r="C88" s="33" t="s">
        <v>192</v>
      </c>
      <c r="D88" s="30">
        <v>81</v>
      </c>
      <c r="E88" s="30"/>
      <c r="F88" s="30"/>
      <c r="G88" s="30"/>
      <c r="H88" s="52"/>
      <c r="I88" s="30"/>
      <c r="J88" s="33" t="s">
        <v>193</v>
      </c>
    </row>
    <row r="89" spans="1:13" ht="45" x14ac:dyDescent="0.25">
      <c r="A89" s="11" t="s">
        <v>194</v>
      </c>
      <c r="B89" s="12" t="s">
        <v>195</v>
      </c>
      <c r="C89" s="36" t="s">
        <v>196</v>
      </c>
      <c r="D89" s="14">
        <v>428.4</v>
      </c>
      <c r="E89" s="14"/>
      <c r="F89" s="14"/>
      <c r="G89" s="14"/>
      <c r="H89" s="15"/>
      <c r="I89" s="14"/>
      <c r="J89" s="16" t="s">
        <v>197</v>
      </c>
    </row>
    <row r="90" spans="1:13" ht="180" x14ac:dyDescent="0.25">
      <c r="A90" s="17" t="s">
        <v>194</v>
      </c>
      <c r="B90" s="18" t="s">
        <v>195</v>
      </c>
      <c r="C90" s="39" t="s">
        <v>196</v>
      </c>
      <c r="D90" s="20"/>
      <c r="E90" s="20"/>
      <c r="F90" s="20">
        <v>180</v>
      </c>
      <c r="G90" s="20" t="s">
        <v>198</v>
      </c>
      <c r="H90" s="21">
        <v>47055</v>
      </c>
      <c r="I90" s="20"/>
      <c r="J90" s="22" t="s">
        <v>199</v>
      </c>
      <c r="K90" s="114"/>
      <c r="L90" s="114"/>
      <c r="M90" s="114"/>
    </row>
    <row r="91" spans="1:13" ht="75" x14ac:dyDescent="0.25">
      <c r="A91" s="10" t="s">
        <v>200</v>
      </c>
      <c r="B91" s="6" t="s">
        <v>201</v>
      </c>
      <c r="C91" s="36" t="s">
        <v>196</v>
      </c>
      <c r="D91" s="14">
        <v>180.6</v>
      </c>
      <c r="E91" s="14"/>
      <c r="F91" s="14"/>
      <c r="G91" s="14"/>
      <c r="H91" s="15"/>
      <c r="I91" s="14"/>
      <c r="J91" s="10" t="s">
        <v>202</v>
      </c>
    </row>
    <row r="92" spans="1:13" ht="90" x14ac:dyDescent="0.25">
      <c r="A92" s="10" t="s">
        <v>203</v>
      </c>
      <c r="B92" s="10" t="s">
        <v>204</v>
      </c>
      <c r="C92" s="36" t="s">
        <v>196</v>
      </c>
      <c r="D92" s="8">
        <v>63</v>
      </c>
      <c r="E92" s="8"/>
      <c r="F92" s="8"/>
      <c r="G92" s="8"/>
      <c r="H92" s="9">
        <v>46022</v>
      </c>
      <c r="I92" s="8"/>
      <c r="J92" s="10" t="s">
        <v>205</v>
      </c>
    </row>
    <row r="93" spans="1:13" ht="45" x14ac:dyDescent="0.25">
      <c r="A93" s="54" t="s">
        <v>203</v>
      </c>
      <c r="B93" s="55" t="s">
        <v>204</v>
      </c>
      <c r="C93" s="39" t="s">
        <v>196</v>
      </c>
      <c r="D93" s="56"/>
      <c r="E93" s="56"/>
      <c r="F93" s="56">
        <v>31</v>
      </c>
      <c r="G93" s="56" t="s">
        <v>123</v>
      </c>
      <c r="H93" s="21">
        <v>46257</v>
      </c>
      <c r="I93" s="56"/>
      <c r="J93" s="57"/>
      <c r="K93" s="114"/>
      <c r="L93" s="114"/>
      <c r="M93" s="114"/>
    </row>
    <row r="94" spans="1:13" ht="45" x14ac:dyDescent="0.25">
      <c r="A94" s="58" t="s">
        <v>190</v>
      </c>
      <c r="B94" s="59" t="s">
        <v>206</v>
      </c>
      <c r="C94" s="45" t="s">
        <v>196</v>
      </c>
      <c r="D94" s="60"/>
      <c r="E94" s="47"/>
      <c r="F94" s="60">
        <v>79.8</v>
      </c>
      <c r="G94" s="60" t="s">
        <v>151</v>
      </c>
      <c r="H94" s="48">
        <v>46472</v>
      </c>
      <c r="I94" s="60"/>
      <c r="J94" s="49" t="s">
        <v>207</v>
      </c>
      <c r="K94" s="115"/>
      <c r="L94" s="115"/>
      <c r="M94" s="115"/>
    </row>
    <row r="95" spans="1:13" ht="30" x14ac:dyDescent="0.25">
      <c r="A95" s="58" t="s">
        <v>190</v>
      </c>
      <c r="B95" s="59" t="s">
        <v>206</v>
      </c>
      <c r="C95" s="45" t="s">
        <v>196</v>
      </c>
      <c r="D95" s="60"/>
      <c r="E95" s="47"/>
      <c r="F95" s="60">
        <v>-79.8</v>
      </c>
      <c r="G95" s="60"/>
      <c r="H95" s="48"/>
      <c r="I95" s="60"/>
      <c r="J95" s="61" t="s">
        <v>208</v>
      </c>
      <c r="K95" s="115"/>
      <c r="L95" s="115"/>
      <c r="M95" s="115"/>
    </row>
    <row r="96" spans="1:13" ht="30" x14ac:dyDescent="0.25">
      <c r="A96" s="24" t="s">
        <v>36</v>
      </c>
      <c r="B96" s="25"/>
      <c r="C96" s="26" t="s">
        <v>196</v>
      </c>
      <c r="D96" s="27">
        <f t="shared" ref="D96:F96" si="7">SUM(D88:D95)</f>
        <v>753</v>
      </c>
      <c r="E96" s="27">
        <f t="shared" si="7"/>
        <v>0</v>
      </c>
      <c r="F96" s="27">
        <f t="shared" si="7"/>
        <v>211</v>
      </c>
      <c r="G96" s="27"/>
      <c r="H96" s="28"/>
      <c r="I96" s="27"/>
      <c r="J96" s="29"/>
    </row>
    <row r="97" spans="1:13" ht="45" x14ac:dyDescent="0.25">
      <c r="A97" s="11" t="s">
        <v>209</v>
      </c>
      <c r="B97" s="12" t="s">
        <v>210</v>
      </c>
      <c r="C97" s="33" t="s">
        <v>211</v>
      </c>
      <c r="D97" s="30">
        <v>99</v>
      </c>
      <c r="E97" s="30">
        <v>46.5</v>
      </c>
      <c r="F97" s="30">
        <v>46.5</v>
      </c>
      <c r="G97" s="30" t="s">
        <v>212</v>
      </c>
      <c r="H97" s="52">
        <v>45381</v>
      </c>
      <c r="I97" s="30"/>
      <c r="J97" s="33" t="s">
        <v>213</v>
      </c>
    </row>
    <row r="98" spans="1:13" ht="30" x14ac:dyDescent="0.25">
      <c r="A98" s="11" t="s">
        <v>209</v>
      </c>
      <c r="B98" s="12" t="s">
        <v>210</v>
      </c>
      <c r="C98" s="36" t="s">
        <v>211</v>
      </c>
      <c r="D98" s="30"/>
      <c r="E98" s="30">
        <v>24</v>
      </c>
      <c r="F98" s="30">
        <v>24</v>
      </c>
      <c r="G98" s="30" t="s">
        <v>162</v>
      </c>
      <c r="H98" s="52">
        <v>45595</v>
      </c>
      <c r="I98" s="30"/>
      <c r="J98" s="33" t="s">
        <v>163</v>
      </c>
    </row>
    <row r="99" spans="1:13" ht="45" x14ac:dyDescent="0.25">
      <c r="A99" s="62" t="s">
        <v>209</v>
      </c>
      <c r="B99" s="63" t="s">
        <v>210</v>
      </c>
      <c r="C99" s="36" t="s">
        <v>211</v>
      </c>
      <c r="D99" s="30"/>
      <c r="E99" s="30">
        <v>28.5</v>
      </c>
      <c r="F99" s="30">
        <v>28.5</v>
      </c>
      <c r="G99" s="30" t="s">
        <v>27</v>
      </c>
      <c r="H99" s="52">
        <v>45960</v>
      </c>
      <c r="I99" s="30"/>
      <c r="J99" s="33" t="s">
        <v>163</v>
      </c>
    </row>
    <row r="100" spans="1:13" ht="75" x14ac:dyDescent="0.25">
      <c r="A100" s="64" t="s">
        <v>214</v>
      </c>
      <c r="B100" s="65" t="s">
        <v>215</v>
      </c>
      <c r="C100" s="39" t="s">
        <v>211</v>
      </c>
      <c r="D100" s="66">
        <v>92.4</v>
      </c>
      <c r="E100" s="66">
        <v>92.4</v>
      </c>
      <c r="F100" s="66">
        <v>91.5</v>
      </c>
      <c r="G100" s="66" t="s">
        <v>27</v>
      </c>
      <c r="H100" s="67">
        <v>45960</v>
      </c>
      <c r="I100" s="66"/>
      <c r="J100" s="42" t="s">
        <v>216</v>
      </c>
      <c r="K100" s="114"/>
      <c r="L100" s="114"/>
      <c r="M100" s="114"/>
    </row>
    <row r="101" spans="1:13" ht="45" x14ac:dyDescent="0.25">
      <c r="A101" s="53" t="s">
        <v>217</v>
      </c>
      <c r="B101" s="50" t="s">
        <v>204</v>
      </c>
      <c r="C101" s="37" t="s">
        <v>211</v>
      </c>
      <c r="D101" s="30">
        <v>168</v>
      </c>
      <c r="E101" s="30"/>
      <c r="F101" s="30"/>
      <c r="G101" s="30"/>
      <c r="H101" s="52"/>
      <c r="I101" s="30"/>
      <c r="J101" s="33" t="s">
        <v>218</v>
      </c>
    </row>
    <row r="102" spans="1:13" ht="30" x14ac:dyDescent="0.25">
      <c r="A102" s="24" t="s">
        <v>36</v>
      </c>
      <c r="B102" s="25"/>
      <c r="C102" s="26" t="s">
        <v>211</v>
      </c>
      <c r="D102" s="27">
        <f t="shared" ref="D102:F102" si="8">SUM(D97:D101)</f>
        <v>359.4</v>
      </c>
      <c r="E102" s="27">
        <f t="shared" si="8"/>
        <v>191.4</v>
      </c>
      <c r="F102" s="27">
        <f t="shared" si="8"/>
        <v>190.5</v>
      </c>
      <c r="G102" s="27"/>
      <c r="H102" s="28"/>
      <c r="I102" s="27"/>
      <c r="J102" s="29"/>
    </row>
    <row r="103" spans="1:13" ht="75" x14ac:dyDescent="0.25">
      <c r="A103" s="11" t="s">
        <v>219</v>
      </c>
      <c r="B103" s="12" t="s">
        <v>220</v>
      </c>
      <c r="C103" s="33" t="s">
        <v>221</v>
      </c>
      <c r="D103" s="14">
        <v>50</v>
      </c>
      <c r="E103" s="14"/>
      <c r="F103" s="14">
        <v>50</v>
      </c>
      <c r="G103" s="14" t="s">
        <v>24</v>
      </c>
      <c r="H103" s="15" t="s">
        <v>85</v>
      </c>
      <c r="I103" s="14" t="s">
        <v>14</v>
      </c>
      <c r="J103" s="16" t="s">
        <v>14</v>
      </c>
    </row>
    <row r="104" spans="1:13" ht="75" x14ac:dyDescent="0.25">
      <c r="A104" s="11" t="s">
        <v>219</v>
      </c>
      <c r="B104" s="12" t="s">
        <v>220</v>
      </c>
      <c r="C104" s="36" t="s">
        <v>221</v>
      </c>
      <c r="D104" s="14"/>
      <c r="E104" s="14"/>
      <c r="F104" s="14">
        <v>-50</v>
      </c>
      <c r="G104" s="14" t="s">
        <v>87</v>
      </c>
      <c r="H104" s="15"/>
      <c r="I104" s="14"/>
      <c r="J104" s="16" t="s">
        <v>14</v>
      </c>
    </row>
    <row r="105" spans="1:13" ht="75" x14ac:dyDescent="0.25">
      <c r="A105" s="11" t="s">
        <v>222</v>
      </c>
      <c r="B105" s="12" t="s">
        <v>223</v>
      </c>
      <c r="C105" s="36" t="s">
        <v>221</v>
      </c>
      <c r="D105" s="14">
        <v>100.8</v>
      </c>
      <c r="E105" s="14"/>
      <c r="F105" s="14"/>
      <c r="G105" s="14"/>
      <c r="H105" s="15"/>
      <c r="I105" s="14"/>
      <c r="J105" s="16" t="s">
        <v>224</v>
      </c>
    </row>
    <row r="106" spans="1:13" ht="75" x14ac:dyDescent="0.25">
      <c r="A106" s="53" t="s">
        <v>225</v>
      </c>
      <c r="B106" s="50" t="s">
        <v>226</v>
      </c>
      <c r="C106" s="37" t="s">
        <v>221</v>
      </c>
      <c r="D106" s="30">
        <v>12.9</v>
      </c>
      <c r="E106" s="30"/>
      <c r="F106" s="30">
        <v>12.9</v>
      </c>
      <c r="G106" s="30" t="s">
        <v>227</v>
      </c>
      <c r="H106" s="52" t="s">
        <v>85</v>
      </c>
      <c r="I106" s="30" t="s">
        <v>14</v>
      </c>
      <c r="J106" s="33" t="s">
        <v>228</v>
      </c>
    </row>
    <row r="107" spans="1:13" ht="75" x14ac:dyDescent="0.25">
      <c r="A107" s="24" t="s">
        <v>36</v>
      </c>
      <c r="B107" s="25"/>
      <c r="C107" s="26" t="s">
        <v>221</v>
      </c>
      <c r="D107" s="27">
        <f t="shared" ref="D107:F107" si="9">SUM(D103:D106)</f>
        <v>163.70000000000002</v>
      </c>
      <c r="E107" s="27">
        <f t="shared" si="9"/>
        <v>0</v>
      </c>
      <c r="F107" s="27">
        <f t="shared" si="9"/>
        <v>12.9</v>
      </c>
      <c r="G107" s="27"/>
      <c r="H107" s="28"/>
      <c r="I107" s="27"/>
      <c r="J107" s="29"/>
    </row>
    <row r="108" spans="1:13" ht="45" x14ac:dyDescent="0.25">
      <c r="A108" s="53" t="s">
        <v>229</v>
      </c>
      <c r="B108" s="50" t="s">
        <v>230</v>
      </c>
      <c r="C108" s="33" t="s">
        <v>231</v>
      </c>
      <c r="D108" s="30">
        <v>100.05</v>
      </c>
      <c r="E108" s="30">
        <v>98.6</v>
      </c>
      <c r="F108" s="30"/>
      <c r="G108" s="30" t="s">
        <v>232</v>
      </c>
      <c r="H108" s="52"/>
      <c r="I108" s="30" t="s">
        <v>14</v>
      </c>
      <c r="J108" s="33" t="s">
        <v>233</v>
      </c>
    </row>
    <row r="109" spans="1:13" ht="45" x14ac:dyDescent="0.25">
      <c r="A109" s="11" t="s">
        <v>234</v>
      </c>
      <c r="B109" s="12" t="s">
        <v>235</v>
      </c>
      <c r="C109" s="36" t="s">
        <v>231</v>
      </c>
      <c r="D109" s="14">
        <v>72.45</v>
      </c>
      <c r="E109" s="14"/>
      <c r="F109" s="14"/>
      <c r="G109" s="14"/>
      <c r="H109" s="15"/>
      <c r="I109" s="14" t="s">
        <v>14</v>
      </c>
      <c r="J109" s="16" t="s">
        <v>233</v>
      </c>
    </row>
    <row r="110" spans="1:13" ht="45" x14ac:dyDescent="0.25">
      <c r="A110" s="11" t="s">
        <v>236</v>
      </c>
      <c r="B110" s="12" t="s">
        <v>237</v>
      </c>
      <c r="C110" s="36" t="s">
        <v>231</v>
      </c>
      <c r="D110" s="14">
        <v>100.8</v>
      </c>
      <c r="E110" s="14"/>
      <c r="F110" s="14">
        <v>100.8</v>
      </c>
      <c r="G110" s="14" t="s">
        <v>238</v>
      </c>
      <c r="H110" s="15" t="s">
        <v>85</v>
      </c>
      <c r="I110" s="14"/>
      <c r="J110" s="16" t="s">
        <v>239</v>
      </c>
    </row>
    <row r="111" spans="1:13" ht="45" x14ac:dyDescent="0.25">
      <c r="A111" s="11" t="s">
        <v>240</v>
      </c>
      <c r="B111" s="12" t="s">
        <v>241</v>
      </c>
      <c r="C111" s="36" t="s">
        <v>231</v>
      </c>
      <c r="D111" s="14">
        <f>11*3.45</f>
        <v>37.950000000000003</v>
      </c>
      <c r="E111" s="14">
        <v>37.950000000000003</v>
      </c>
      <c r="F111" s="14"/>
      <c r="G111" s="14" t="s">
        <v>232</v>
      </c>
      <c r="H111" s="15"/>
      <c r="I111" s="14" t="s">
        <v>14</v>
      </c>
      <c r="J111" s="16" t="s">
        <v>242</v>
      </c>
    </row>
    <row r="112" spans="1:13" ht="90" x14ac:dyDescent="0.25">
      <c r="A112" s="16" t="s">
        <v>243</v>
      </c>
      <c r="B112" s="12" t="s">
        <v>244</v>
      </c>
      <c r="C112" s="36" t="s">
        <v>231</v>
      </c>
      <c r="D112" s="14">
        <v>10.8</v>
      </c>
      <c r="E112" s="14"/>
      <c r="F112" s="14"/>
      <c r="G112" s="14"/>
      <c r="H112" s="15"/>
      <c r="I112" s="14"/>
      <c r="J112" s="16" t="s">
        <v>245</v>
      </c>
    </row>
    <row r="113" spans="1:10" ht="75" x14ac:dyDescent="0.25">
      <c r="A113" s="16" t="s">
        <v>246</v>
      </c>
      <c r="B113" s="12" t="s">
        <v>247</v>
      </c>
      <c r="C113" s="36" t="s">
        <v>231</v>
      </c>
      <c r="D113" s="14">
        <v>122.4</v>
      </c>
      <c r="E113" s="14"/>
      <c r="F113" s="14"/>
      <c r="G113" s="14"/>
      <c r="H113" s="15"/>
      <c r="I113" s="14"/>
      <c r="J113" s="16" t="s">
        <v>248</v>
      </c>
    </row>
    <row r="114" spans="1:10" ht="45" x14ac:dyDescent="0.25">
      <c r="A114" s="16" t="s">
        <v>249</v>
      </c>
      <c r="B114" s="12" t="s">
        <v>250</v>
      </c>
      <c r="C114" s="36" t="s">
        <v>231</v>
      </c>
      <c r="D114" s="14"/>
      <c r="E114" s="14">
        <v>72.77</v>
      </c>
      <c r="F114" s="14"/>
      <c r="G114" s="14" t="s">
        <v>24</v>
      </c>
      <c r="H114" s="15"/>
      <c r="I114" s="14"/>
      <c r="J114" s="16" t="s">
        <v>251</v>
      </c>
    </row>
    <row r="115" spans="1:10" ht="45" x14ac:dyDescent="0.25">
      <c r="A115" s="16" t="s">
        <v>246</v>
      </c>
      <c r="B115" s="12" t="s">
        <v>252</v>
      </c>
      <c r="C115" s="36" t="s">
        <v>231</v>
      </c>
      <c r="D115" s="14"/>
      <c r="E115" s="14">
        <v>49.79</v>
      </c>
      <c r="F115" s="14"/>
      <c r="G115" s="14" t="s">
        <v>84</v>
      </c>
      <c r="H115" s="15"/>
      <c r="I115" s="14"/>
      <c r="J115" s="16" t="s">
        <v>253</v>
      </c>
    </row>
    <row r="116" spans="1:10" ht="45" x14ac:dyDescent="0.25">
      <c r="A116" s="16" t="s">
        <v>254</v>
      </c>
      <c r="B116" s="12" t="s">
        <v>255</v>
      </c>
      <c r="C116" s="36" t="s">
        <v>231</v>
      </c>
      <c r="D116" s="14">
        <v>71.400000000000006</v>
      </c>
      <c r="E116" s="14">
        <v>52.39</v>
      </c>
      <c r="F116" s="14"/>
      <c r="G116" s="14" t="s">
        <v>256</v>
      </c>
      <c r="H116" s="15"/>
      <c r="I116" s="14"/>
      <c r="J116" s="16" t="s">
        <v>257</v>
      </c>
    </row>
    <row r="117" spans="1:10" ht="90" x14ac:dyDescent="0.25">
      <c r="A117" s="16" t="s">
        <v>258</v>
      </c>
      <c r="B117" s="12" t="s">
        <v>259</v>
      </c>
      <c r="C117" s="36" t="s">
        <v>231</v>
      </c>
      <c r="D117" s="14">
        <v>50.4</v>
      </c>
      <c r="E117" s="14"/>
      <c r="F117" s="14">
        <v>50</v>
      </c>
      <c r="G117" s="14" t="s">
        <v>84</v>
      </c>
      <c r="H117" s="15" t="s">
        <v>85</v>
      </c>
      <c r="I117" s="14"/>
      <c r="J117" s="16" t="s">
        <v>260</v>
      </c>
    </row>
    <row r="118" spans="1:10" ht="45" x14ac:dyDescent="0.25">
      <c r="A118" s="16" t="s">
        <v>258</v>
      </c>
      <c r="B118" s="12" t="s">
        <v>259</v>
      </c>
      <c r="C118" s="36" t="s">
        <v>231</v>
      </c>
      <c r="D118" s="14">
        <v>-50.4</v>
      </c>
      <c r="E118" s="14"/>
      <c r="F118" s="14">
        <v>-50</v>
      </c>
      <c r="G118" s="14" t="s">
        <v>87</v>
      </c>
      <c r="H118" s="15"/>
      <c r="I118" s="14"/>
      <c r="J118" s="16"/>
    </row>
    <row r="119" spans="1:10" ht="45" x14ac:dyDescent="0.25">
      <c r="A119" s="16" t="s">
        <v>261</v>
      </c>
      <c r="B119" s="12" t="s">
        <v>262</v>
      </c>
      <c r="C119" s="36" t="s">
        <v>231</v>
      </c>
      <c r="D119" s="14">
        <v>138.6</v>
      </c>
      <c r="E119" s="14"/>
      <c r="F119" s="14"/>
      <c r="G119" s="14"/>
      <c r="H119" s="15"/>
      <c r="I119" s="14"/>
      <c r="J119" s="16" t="s">
        <v>263</v>
      </c>
    </row>
    <row r="120" spans="1:10" ht="45" x14ac:dyDescent="0.25">
      <c r="A120" s="16" t="s">
        <v>264</v>
      </c>
      <c r="B120" s="12" t="s">
        <v>265</v>
      </c>
      <c r="C120" s="36" t="s">
        <v>231</v>
      </c>
      <c r="D120" s="14">
        <v>100.8</v>
      </c>
      <c r="E120" s="14"/>
      <c r="F120" s="14"/>
      <c r="G120" s="14"/>
      <c r="H120" s="15"/>
      <c r="I120" s="14"/>
      <c r="J120" s="16" t="s">
        <v>266</v>
      </c>
    </row>
    <row r="121" spans="1:10" ht="90" x14ac:dyDescent="0.25">
      <c r="A121" s="16" t="s">
        <v>267</v>
      </c>
      <c r="B121" s="12" t="s">
        <v>268</v>
      </c>
      <c r="C121" s="36" t="s">
        <v>231</v>
      </c>
      <c r="D121" s="14">
        <v>50.4</v>
      </c>
      <c r="E121" s="14"/>
      <c r="F121" s="14"/>
      <c r="G121" s="14"/>
      <c r="H121" s="15"/>
      <c r="I121" s="14"/>
      <c r="J121" s="16" t="s">
        <v>269</v>
      </c>
    </row>
    <row r="122" spans="1:10" ht="45" x14ac:dyDescent="0.25">
      <c r="A122" s="16" t="s">
        <v>270</v>
      </c>
      <c r="B122" s="12" t="s">
        <v>268</v>
      </c>
      <c r="C122" s="36" t="s">
        <v>231</v>
      </c>
      <c r="D122" s="14">
        <v>50.4</v>
      </c>
      <c r="E122" s="14"/>
      <c r="F122" s="14"/>
      <c r="G122" s="14"/>
      <c r="H122" s="15"/>
      <c r="I122" s="14"/>
      <c r="J122" s="16" t="s">
        <v>271</v>
      </c>
    </row>
    <row r="123" spans="1:10" ht="45" x14ac:dyDescent="0.25">
      <c r="A123" s="16" t="s">
        <v>272</v>
      </c>
      <c r="B123" s="12" t="s">
        <v>268</v>
      </c>
      <c r="C123" s="36" t="s">
        <v>231</v>
      </c>
      <c r="D123" s="14">
        <v>-100.8</v>
      </c>
      <c r="E123" s="14"/>
      <c r="F123" s="14"/>
      <c r="G123" s="14"/>
      <c r="H123" s="15"/>
      <c r="I123" s="14"/>
      <c r="J123" s="16" t="s">
        <v>273</v>
      </c>
    </row>
    <row r="124" spans="1:10" ht="60" x14ac:dyDescent="0.25">
      <c r="A124" s="16" t="s">
        <v>274</v>
      </c>
      <c r="B124" s="12" t="s">
        <v>268</v>
      </c>
      <c r="C124" s="36" t="s">
        <v>231</v>
      </c>
      <c r="D124" s="14">
        <v>100.8</v>
      </c>
      <c r="E124" s="14"/>
      <c r="F124" s="14"/>
      <c r="G124" s="14"/>
      <c r="H124" s="15"/>
      <c r="I124" s="14"/>
      <c r="J124" s="16" t="s">
        <v>275</v>
      </c>
    </row>
    <row r="125" spans="1:10" ht="90" x14ac:dyDescent="0.25">
      <c r="A125" s="16" t="s">
        <v>276</v>
      </c>
      <c r="B125" s="12" t="s">
        <v>277</v>
      </c>
      <c r="C125" s="36" t="s">
        <v>231</v>
      </c>
      <c r="D125" s="14">
        <v>139.19999999999999</v>
      </c>
      <c r="E125" s="14"/>
      <c r="F125" s="14"/>
      <c r="G125" s="14"/>
      <c r="H125" s="15"/>
      <c r="I125" s="14"/>
      <c r="J125" s="16" t="s">
        <v>278</v>
      </c>
    </row>
    <row r="126" spans="1:10" ht="45" x14ac:dyDescent="0.25">
      <c r="A126" s="11" t="s">
        <v>279</v>
      </c>
      <c r="B126" s="12" t="s">
        <v>226</v>
      </c>
      <c r="C126" s="36" t="s">
        <v>231</v>
      </c>
      <c r="D126" s="14">
        <v>12.9</v>
      </c>
      <c r="E126" s="14"/>
      <c r="F126" s="14">
        <v>12.9</v>
      </c>
      <c r="G126" s="14" t="s">
        <v>227</v>
      </c>
      <c r="H126" s="15" t="s">
        <v>85</v>
      </c>
      <c r="I126" s="14"/>
      <c r="J126" s="16" t="s">
        <v>280</v>
      </c>
    </row>
    <row r="127" spans="1:10" ht="45" x14ac:dyDescent="0.25">
      <c r="A127" s="11" t="s">
        <v>281</v>
      </c>
      <c r="B127" s="12" t="s">
        <v>226</v>
      </c>
      <c r="C127" s="36" t="s">
        <v>231</v>
      </c>
      <c r="D127" s="14">
        <v>12.9</v>
      </c>
      <c r="E127" s="14"/>
      <c r="F127" s="14">
        <v>12.9</v>
      </c>
      <c r="G127" s="14" t="s">
        <v>227</v>
      </c>
      <c r="H127" s="15" t="s">
        <v>85</v>
      </c>
      <c r="I127" s="14"/>
      <c r="J127" s="16" t="s">
        <v>282</v>
      </c>
    </row>
    <row r="128" spans="1:10" ht="45" x14ac:dyDescent="0.25">
      <c r="A128" s="11" t="s">
        <v>283</v>
      </c>
      <c r="B128" s="12" t="s">
        <v>226</v>
      </c>
      <c r="C128" s="36" t="s">
        <v>231</v>
      </c>
      <c r="D128" s="14">
        <v>12.9</v>
      </c>
      <c r="E128" s="14"/>
      <c r="F128" s="14">
        <v>12.9</v>
      </c>
      <c r="G128" s="14" t="s">
        <v>227</v>
      </c>
      <c r="H128" s="15" t="s">
        <v>85</v>
      </c>
      <c r="I128" s="14"/>
      <c r="J128" s="16" t="s">
        <v>284</v>
      </c>
    </row>
    <row r="129" spans="1:13" ht="45" x14ac:dyDescent="0.25">
      <c r="A129" s="11" t="s">
        <v>285</v>
      </c>
      <c r="B129" s="12" t="s">
        <v>226</v>
      </c>
      <c r="C129" s="36" t="s">
        <v>231</v>
      </c>
      <c r="D129" s="14">
        <v>12.9</v>
      </c>
      <c r="E129" s="14"/>
      <c r="F129" s="14">
        <v>12.9</v>
      </c>
      <c r="G129" s="14" t="s">
        <v>227</v>
      </c>
      <c r="H129" s="15" t="s">
        <v>85</v>
      </c>
      <c r="I129" s="14"/>
      <c r="J129" s="16" t="s">
        <v>286</v>
      </c>
    </row>
    <row r="130" spans="1:13" ht="45" x14ac:dyDescent="0.25">
      <c r="A130" s="11" t="s">
        <v>287</v>
      </c>
      <c r="B130" s="12" t="s">
        <v>16</v>
      </c>
      <c r="C130" s="36" t="s">
        <v>231</v>
      </c>
      <c r="D130" s="14">
        <v>103.5</v>
      </c>
      <c r="E130" s="14">
        <v>103.5</v>
      </c>
      <c r="F130" s="14">
        <v>103.5</v>
      </c>
      <c r="G130" s="14" t="s">
        <v>212</v>
      </c>
      <c r="H130" s="15">
        <v>45381</v>
      </c>
      <c r="I130" s="14"/>
      <c r="J130" s="16" t="s">
        <v>288</v>
      </c>
    </row>
    <row r="131" spans="1:13" ht="45" x14ac:dyDescent="0.25">
      <c r="A131" s="11" t="s">
        <v>289</v>
      </c>
      <c r="B131" s="12" t="s">
        <v>16</v>
      </c>
      <c r="C131" s="36" t="s">
        <v>231</v>
      </c>
      <c r="D131" s="14">
        <v>36</v>
      </c>
      <c r="E131" s="14">
        <v>36</v>
      </c>
      <c r="F131" s="14">
        <v>36</v>
      </c>
      <c r="G131" s="14" t="s">
        <v>162</v>
      </c>
      <c r="H131" s="15">
        <v>45595</v>
      </c>
      <c r="I131" s="14"/>
      <c r="J131" s="16" t="s">
        <v>290</v>
      </c>
    </row>
    <row r="132" spans="1:13" ht="45" x14ac:dyDescent="0.25">
      <c r="A132" s="62" t="s">
        <v>291</v>
      </c>
      <c r="B132" s="63" t="s">
        <v>16</v>
      </c>
      <c r="C132" s="36" t="s">
        <v>231</v>
      </c>
      <c r="D132" s="7">
        <v>22.5</v>
      </c>
      <c r="E132" s="7">
        <v>22.5</v>
      </c>
      <c r="F132" s="7">
        <v>22.5</v>
      </c>
      <c r="G132" s="7" t="s">
        <v>27</v>
      </c>
      <c r="H132" s="15">
        <v>45960</v>
      </c>
      <c r="I132" s="7"/>
      <c r="J132" s="41" t="s">
        <v>292</v>
      </c>
    </row>
    <row r="133" spans="1:13" ht="45" x14ac:dyDescent="0.25">
      <c r="A133" s="17" t="s">
        <v>293</v>
      </c>
      <c r="B133" s="18" t="s">
        <v>294</v>
      </c>
      <c r="C133" s="39" t="s">
        <v>295</v>
      </c>
      <c r="D133" s="20">
        <v>122.32</v>
      </c>
      <c r="E133" s="20"/>
      <c r="F133" s="20"/>
      <c r="G133" s="20"/>
      <c r="H133" s="21"/>
      <c r="I133" s="20"/>
      <c r="J133" s="22" t="s">
        <v>296</v>
      </c>
      <c r="K133" s="114"/>
      <c r="L133" s="114"/>
      <c r="M133" s="114"/>
    </row>
    <row r="134" spans="1:13" ht="45" x14ac:dyDescent="0.25">
      <c r="A134" s="24" t="s">
        <v>36</v>
      </c>
      <c r="B134" s="25"/>
      <c r="C134" s="26" t="s">
        <v>231</v>
      </c>
      <c r="D134" s="27">
        <f t="shared" ref="D134:F134" si="10">SUM(D108:D133)</f>
        <v>1331.17</v>
      </c>
      <c r="E134" s="27">
        <f t="shared" si="10"/>
        <v>473.5</v>
      </c>
      <c r="F134" s="27">
        <f t="shared" si="10"/>
        <v>314.40000000000003</v>
      </c>
      <c r="G134" s="27"/>
      <c r="H134" s="28"/>
      <c r="I134" s="27"/>
      <c r="J134" s="29"/>
    </row>
    <row r="135" spans="1:13" ht="75" x14ac:dyDescent="0.25">
      <c r="A135" s="11" t="s">
        <v>297</v>
      </c>
      <c r="B135" s="12" t="s">
        <v>298</v>
      </c>
      <c r="C135" s="33" t="s">
        <v>299</v>
      </c>
      <c r="D135" s="14">
        <v>151.19999999999999</v>
      </c>
      <c r="E135" s="14"/>
      <c r="F135" s="14">
        <v>151.19999999999999</v>
      </c>
      <c r="G135" s="14" t="s">
        <v>27</v>
      </c>
      <c r="H135" s="15">
        <v>45960</v>
      </c>
      <c r="I135" s="14"/>
      <c r="J135" s="16" t="s">
        <v>300</v>
      </c>
    </row>
    <row r="136" spans="1:13" ht="45" x14ac:dyDescent="0.25">
      <c r="A136" s="17" t="s">
        <v>297</v>
      </c>
      <c r="B136" s="18" t="s">
        <v>298</v>
      </c>
      <c r="C136" s="36" t="s">
        <v>299</v>
      </c>
      <c r="D136" s="20"/>
      <c r="E136" s="20"/>
      <c r="F136" s="20">
        <v>-151.19999999999999</v>
      </c>
      <c r="G136" s="20" t="s">
        <v>29</v>
      </c>
      <c r="H136" s="21"/>
      <c r="I136" s="20"/>
      <c r="J136" s="22" t="s">
        <v>30</v>
      </c>
      <c r="K136" s="114"/>
      <c r="L136" s="114"/>
      <c r="M136" s="114"/>
    </row>
    <row r="137" spans="1:13" ht="45" x14ac:dyDescent="0.25">
      <c r="A137" s="17" t="s">
        <v>297</v>
      </c>
      <c r="B137" s="18" t="s">
        <v>298</v>
      </c>
      <c r="C137" s="36" t="s">
        <v>299</v>
      </c>
      <c r="D137" s="20"/>
      <c r="E137" s="20"/>
      <c r="F137" s="20">
        <v>151.19999999999999</v>
      </c>
      <c r="G137" s="20" t="s">
        <v>301</v>
      </c>
      <c r="H137" s="21"/>
      <c r="I137" s="20"/>
      <c r="J137" s="22"/>
      <c r="K137" s="114"/>
      <c r="L137" s="114"/>
      <c r="M137" s="114"/>
    </row>
    <row r="138" spans="1:13" x14ac:dyDescent="0.25">
      <c r="A138" s="17" t="s">
        <v>297</v>
      </c>
      <c r="B138" s="18" t="s">
        <v>298</v>
      </c>
      <c r="C138" s="36" t="s">
        <v>299</v>
      </c>
      <c r="D138" s="20"/>
      <c r="E138" s="20"/>
      <c r="F138" s="20">
        <v>-151.19999999999999</v>
      </c>
      <c r="G138" s="20"/>
      <c r="H138" s="21"/>
      <c r="I138" s="20"/>
      <c r="J138" s="22" t="s">
        <v>302</v>
      </c>
      <c r="K138" s="114"/>
      <c r="L138" s="114"/>
      <c r="M138" s="114"/>
    </row>
    <row r="139" spans="1:13" ht="75" x14ac:dyDescent="0.25">
      <c r="A139" s="11" t="s">
        <v>303</v>
      </c>
      <c r="B139" s="12" t="s">
        <v>304</v>
      </c>
      <c r="C139" s="36" t="s">
        <v>299</v>
      </c>
      <c r="D139" s="14">
        <v>100.8</v>
      </c>
      <c r="E139" s="14"/>
      <c r="F139" s="14">
        <v>51.7</v>
      </c>
      <c r="G139" s="14" t="s">
        <v>27</v>
      </c>
      <c r="H139" s="15">
        <v>45960</v>
      </c>
      <c r="I139" s="14"/>
      <c r="J139" s="16" t="s">
        <v>305</v>
      </c>
    </row>
    <row r="140" spans="1:13" ht="45" x14ac:dyDescent="0.25">
      <c r="A140" s="17" t="s">
        <v>303</v>
      </c>
      <c r="B140" s="18" t="s">
        <v>304</v>
      </c>
      <c r="C140" s="36" t="s">
        <v>299</v>
      </c>
      <c r="D140" s="20"/>
      <c r="E140" s="20"/>
      <c r="F140" s="20">
        <v>-51.7</v>
      </c>
      <c r="G140" s="20" t="s">
        <v>29</v>
      </c>
      <c r="H140" s="21"/>
      <c r="I140" s="20"/>
      <c r="J140" s="22" t="s">
        <v>30</v>
      </c>
      <c r="K140" s="114"/>
      <c r="L140" s="114"/>
      <c r="M140" s="114"/>
    </row>
    <row r="141" spans="1:13" ht="45" x14ac:dyDescent="0.25">
      <c r="A141" s="17" t="s">
        <v>303</v>
      </c>
      <c r="B141" s="18" t="s">
        <v>304</v>
      </c>
      <c r="C141" s="36" t="s">
        <v>299</v>
      </c>
      <c r="D141" s="20"/>
      <c r="E141" s="20"/>
      <c r="F141" s="20">
        <v>48.8</v>
      </c>
      <c r="G141" s="20" t="s">
        <v>301</v>
      </c>
      <c r="H141" s="21"/>
      <c r="I141" s="20"/>
      <c r="J141" s="22"/>
      <c r="K141" s="114"/>
      <c r="L141" s="114"/>
      <c r="M141" s="114"/>
    </row>
    <row r="142" spans="1:13" ht="45" x14ac:dyDescent="0.25">
      <c r="A142" s="17" t="s">
        <v>303</v>
      </c>
      <c r="B142" s="18" t="s">
        <v>304</v>
      </c>
      <c r="C142" s="36" t="s">
        <v>299</v>
      </c>
      <c r="D142" s="20"/>
      <c r="E142" s="20"/>
      <c r="F142" s="20">
        <v>50</v>
      </c>
      <c r="G142" s="20" t="s">
        <v>306</v>
      </c>
      <c r="H142" s="21">
        <v>46257</v>
      </c>
      <c r="I142" s="20"/>
      <c r="J142" s="22" t="s">
        <v>307</v>
      </c>
      <c r="K142" s="114"/>
      <c r="L142" s="114"/>
      <c r="M142" s="114"/>
    </row>
    <row r="143" spans="1:13" x14ac:dyDescent="0.25">
      <c r="A143" s="17" t="s">
        <v>303</v>
      </c>
      <c r="B143" s="18" t="s">
        <v>304</v>
      </c>
      <c r="C143" s="36" t="s">
        <v>299</v>
      </c>
      <c r="D143" s="20"/>
      <c r="E143" s="20"/>
      <c r="F143" s="20">
        <v>-98.8</v>
      </c>
      <c r="G143" s="20"/>
      <c r="H143" s="21"/>
      <c r="I143" s="20"/>
      <c r="J143" s="22" t="s">
        <v>302</v>
      </c>
      <c r="K143" s="114"/>
      <c r="L143" s="114"/>
      <c r="M143" s="114"/>
    </row>
    <row r="144" spans="1:13" ht="135" x14ac:dyDescent="0.25">
      <c r="A144" s="11" t="s">
        <v>308</v>
      </c>
      <c r="B144" s="12" t="s">
        <v>309</v>
      </c>
      <c r="C144" s="36" t="s">
        <v>299</v>
      </c>
      <c r="D144" s="14">
        <v>399</v>
      </c>
      <c r="E144" s="14">
        <v>31.2</v>
      </c>
      <c r="F144" s="14">
        <v>31.2</v>
      </c>
      <c r="G144" s="14" t="s">
        <v>67</v>
      </c>
      <c r="H144" s="15"/>
      <c r="I144" s="14"/>
      <c r="J144" s="16" t="s">
        <v>310</v>
      </c>
    </row>
    <row r="145" spans="1:13" ht="45" x14ac:dyDescent="0.25">
      <c r="A145" s="17" t="s">
        <v>308</v>
      </c>
      <c r="B145" s="18" t="s">
        <v>309</v>
      </c>
      <c r="C145" s="36" t="s">
        <v>299</v>
      </c>
      <c r="D145" s="20"/>
      <c r="E145" s="20">
        <v>18.3</v>
      </c>
      <c r="F145" s="20">
        <v>18.3</v>
      </c>
      <c r="G145" s="20" t="s">
        <v>27</v>
      </c>
      <c r="H145" s="21"/>
      <c r="I145" s="20"/>
      <c r="J145" s="22"/>
      <c r="K145" s="114"/>
      <c r="L145" s="114"/>
      <c r="M145" s="114"/>
    </row>
    <row r="146" spans="1:13" ht="90" x14ac:dyDescent="0.25">
      <c r="A146" s="11" t="s">
        <v>311</v>
      </c>
      <c r="B146" s="12" t="s">
        <v>312</v>
      </c>
      <c r="C146" s="36" t="s">
        <v>299</v>
      </c>
      <c r="D146" s="14">
        <v>342</v>
      </c>
      <c r="E146" s="14"/>
      <c r="F146" s="14"/>
      <c r="G146" s="14"/>
      <c r="H146" s="15"/>
      <c r="I146" s="14"/>
      <c r="J146" s="16" t="s">
        <v>313</v>
      </c>
    </row>
    <row r="147" spans="1:13" ht="90" x14ac:dyDescent="0.25">
      <c r="A147" s="11" t="s">
        <v>311</v>
      </c>
      <c r="B147" s="12" t="s">
        <v>312</v>
      </c>
      <c r="C147" s="36" t="s">
        <v>299</v>
      </c>
      <c r="D147" s="14">
        <v>-342</v>
      </c>
      <c r="E147" s="14"/>
      <c r="F147" s="14"/>
      <c r="G147" s="14"/>
      <c r="H147" s="15"/>
      <c r="I147" s="14"/>
      <c r="J147" s="16" t="s">
        <v>314</v>
      </c>
    </row>
    <row r="148" spans="1:13" ht="60" x14ac:dyDescent="0.25">
      <c r="A148" s="11" t="s">
        <v>315</v>
      </c>
      <c r="B148" s="12" t="s">
        <v>16</v>
      </c>
      <c r="C148" s="36" t="s">
        <v>299</v>
      </c>
      <c r="D148" s="14">
        <v>148.80000000000001</v>
      </c>
      <c r="E148" s="14"/>
      <c r="F148" s="14">
        <v>148.80000000000001</v>
      </c>
      <c r="G148" s="14" t="s">
        <v>27</v>
      </c>
      <c r="H148" s="15">
        <v>45960</v>
      </c>
      <c r="I148" s="14"/>
      <c r="J148" s="16" t="s">
        <v>316</v>
      </c>
    </row>
    <row r="149" spans="1:13" ht="45" x14ac:dyDescent="0.25">
      <c r="A149" s="68" t="s">
        <v>315</v>
      </c>
      <c r="B149" s="55" t="s">
        <v>16</v>
      </c>
      <c r="C149" s="36" t="s">
        <v>299</v>
      </c>
      <c r="D149" s="69"/>
      <c r="E149" s="69"/>
      <c r="F149" s="69">
        <v>-148.80000000000001</v>
      </c>
      <c r="G149" s="69" t="s">
        <v>29</v>
      </c>
      <c r="H149" s="70"/>
      <c r="I149" s="69"/>
      <c r="J149" s="54"/>
      <c r="K149" s="114"/>
      <c r="L149" s="114"/>
      <c r="M149" s="114"/>
    </row>
    <row r="150" spans="1:13" ht="30" x14ac:dyDescent="0.25">
      <c r="A150" s="24" t="s">
        <v>36</v>
      </c>
      <c r="B150" s="25"/>
      <c r="C150" s="26" t="s">
        <v>299</v>
      </c>
      <c r="D150" s="27">
        <f>SUM(D135:D149)</f>
        <v>799.8</v>
      </c>
      <c r="E150" s="27">
        <f>SUM(E135:E149)</f>
        <v>49.5</v>
      </c>
      <c r="F150" s="27">
        <f>SUM(F135:F149)</f>
        <v>49.5</v>
      </c>
      <c r="G150" s="27"/>
      <c r="H150" s="28"/>
      <c r="I150" s="27"/>
      <c r="J150" s="29"/>
    </row>
    <row r="151" spans="1:13" ht="75" x14ac:dyDescent="0.25">
      <c r="A151" s="103" t="s">
        <v>315</v>
      </c>
      <c r="B151" s="104" t="s">
        <v>16</v>
      </c>
      <c r="C151" s="105" t="s">
        <v>367</v>
      </c>
      <c r="D151" s="106">
        <v>266.60000000000002</v>
      </c>
      <c r="E151" s="106"/>
      <c r="F151" s="106"/>
      <c r="G151" s="106"/>
      <c r="H151" s="107" t="s">
        <v>366</v>
      </c>
      <c r="I151" s="106"/>
      <c r="J151" s="108" t="s">
        <v>368</v>
      </c>
      <c r="K151" s="114"/>
      <c r="L151" s="114"/>
      <c r="M151" s="114"/>
    </row>
    <row r="152" spans="1:13" ht="30" x14ac:dyDescent="0.25">
      <c r="A152" s="24" t="s">
        <v>36</v>
      </c>
      <c r="B152" s="25"/>
      <c r="C152" s="26" t="s">
        <v>367</v>
      </c>
      <c r="D152" s="27">
        <f>SUM(D151)</f>
        <v>266.60000000000002</v>
      </c>
      <c r="E152" s="27">
        <f>SUM(E151)</f>
        <v>0</v>
      </c>
      <c r="F152" s="27">
        <f>SUM(F151)</f>
        <v>0</v>
      </c>
      <c r="G152" s="27"/>
      <c r="H152" s="28"/>
      <c r="I152" s="27"/>
      <c r="J152" s="29"/>
    </row>
    <row r="153" spans="1:13" ht="90" x14ac:dyDescent="0.25">
      <c r="A153" s="17" t="s">
        <v>317</v>
      </c>
      <c r="B153" s="18" t="s">
        <v>312</v>
      </c>
      <c r="C153" s="22" t="s">
        <v>318</v>
      </c>
      <c r="D153" s="20">
        <v>102.6</v>
      </c>
      <c r="E153" s="20"/>
      <c r="F153" s="69">
        <v>70</v>
      </c>
      <c r="G153" s="69" t="s">
        <v>27</v>
      </c>
      <c r="H153" s="67"/>
      <c r="I153" s="20"/>
      <c r="J153" s="22" t="s">
        <v>319</v>
      </c>
      <c r="K153" s="114"/>
      <c r="L153" s="114"/>
      <c r="M153" s="114"/>
    </row>
    <row r="154" spans="1:13" ht="45" x14ac:dyDescent="0.25">
      <c r="A154" s="71" t="s">
        <v>317</v>
      </c>
      <c r="B154" s="44" t="s">
        <v>312</v>
      </c>
      <c r="C154" s="72" t="s">
        <v>318</v>
      </c>
      <c r="D154" s="73"/>
      <c r="E154" s="73"/>
      <c r="F154" s="118">
        <v>30</v>
      </c>
      <c r="G154" s="118" t="s">
        <v>151</v>
      </c>
      <c r="H154" s="119">
        <v>46472</v>
      </c>
      <c r="I154" s="73"/>
      <c r="J154" s="58"/>
      <c r="K154" s="115"/>
      <c r="L154" s="115"/>
      <c r="M154" s="115"/>
    </row>
    <row r="155" spans="1:13" ht="30" x14ac:dyDescent="0.25">
      <c r="A155" s="24" t="s">
        <v>36</v>
      </c>
      <c r="B155" s="25"/>
      <c r="C155" s="26" t="s">
        <v>318</v>
      </c>
      <c r="D155" s="27">
        <f t="shared" ref="D155:F155" si="11">SUM(D153:D154)</f>
        <v>102.6</v>
      </c>
      <c r="E155" s="27">
        <f t="shared" si="11"/>
        <v>0</v>
      </c>
      <c r="F155" s="27">
        <f t="shared" si="11"/>
        <v>100</v>
      </c>
      <c r="G155" s="27"/>
      <c r="H155" s="28"/>
      <c r="I155" s="27"/>
      <c r="J155" s="29"/>
    </row>
    <row r="156" spans="1:13" ht="105" x14ac:dyDescent="0.25">
      <c r="A156" s="11" t="s">
        <v>320</v>
      </c>
      <c r="B156" s="12" t="s">
        <v>12</v>
      </c>
      <c r="C156" s="16" t="s">
        <v>321</v>
      </c>
      <c r="D156" s="14">
        <v>161</v>
      </c>
      <c r="E156" s="14"/>
      <c r="F156" s="14"/>
      <c r="G156" s="14"/>
      <c r="H156" s="15">
        <v>46357</v>
      </c>
      <c r="I156" s="14"/>
      <c r="J156" s="16" t="s">
        <v>322</v>
      </c>
    </row>
    <row r="157" spans="1:13" ht="30" x14ac:dyDescent="0.25">
      <c r="A157" s="24" t="s">
        <v>36</v>
      </c>
      <c r="B157" s="25"/>
      <c r="C157" s="26" t="s">
        <v>321</v>
      </c>
      <c r="D157" s="27">
        <f t="shared" ref="D157:F157" si="12">SUM(D156)</f>
        <v>161</v>
      </c>
      <c r="E157" s="27">
        <f t="shared" si="12"/>
        <v>0</v>
      </c>
      <c r="F157" s="27">
        <f t="shared" si="12"/>
        <v>0</v>
      </c>
      <c r="G157" s="27"/>
      <c r="H157" s="28"/>
      <c r="I157" s="27"/>
      <c r="J157" s="29"/>
    </row>
    <row r="158" spans="1:13" ht="105" x14ac:dyDescent="0.25">
      <c r="A158" s="11" t="s">
        <v>323</v>
      </c>
      <c r="B158" s="12" t="s">
        <v>324</v>
      </c>
      <c r="C158" s="33" t="s">
        <v>325</v>
      </c>
      <c r="D158" s="14">
        <v>158</v>
      </c>
      <c r="E158" s="14"/>
      <c r="F158" s="14">
        <v>90</v>
      </c>
      <c r="G158" s="14" t="s">
        <v>326</v>
      </c>
      <c r="H158" s="15"/>
      <c r="I158" s="14"/>
      <c r="J158" s="16" t="s">
        <v>327</v>
      </c>
    </row>
    <row r="159" spans="1:13" ht="45" x14ac:dyDescent="0.25">
      <c r="A159" s="17" t="s">
        <v>323</v>
      </c>
      <c r="B159" s="18" t="s">
        <v>324</v>
      </c>
      <c r="C159" s="42" t="s">
        <v>325</v>
      </c>
      <c r="D159" s="20"/>
      <c r="E159" s="20"/>
      <c r="F159" s="20">
        <v>20</v>
      </c>
      <c r="G159" s="20" t="s">
        <v>27</v>
      </c>
      <c r="H159" s="21">
        <v>45960</v>
      </c>
      <c r="I159" s="20"/>
      <c r="J159" s="22"/>
      <c r="K159" s="114"/>
      <c r="L159" s="114"/>
      <c r="M159" s="114"/>
    </row>
    <row r="160" spans="1:13" ht="30" x14ac:dyDescent="0.25">
      <c r="A160" s="58" t="s">
        <v>323</v>
      </c>
      <c r="B160" s="100" t="s">
        <v>324</v>
      </c>
      <c r="C160" s="101" t="s">
        <v>325</v>
      </c>
      <c r="D160" s="60"/>
      <c r="E160" s="47"/>
      <c r="F160" s="60">
        <v>-90</v>
      </c>
      <c r="G160" s="60"/>
      <c r="H160" s="48"/>
      <c r="I160" s="60"/>
      <c r="J160" s="61" t="s">
        <v>358</v>
      </c>
      <c r="K160" s="115"/>
      <c r="L160" s="115"/>
      <c r="M160" s="115"/>
    </row>
    <row r="161" spans="1:13" ht="30" x14ac:dyDescent="0.25">
      <c r="A161" s="116" t="s">
        <v>323</v>
      </c>
      <c r="B161" s="100" t="s">
        <v>324</v>
      </c>
      <c r="C161" s="101" t="s">
        <v>325</v>
      </c>
      <c r="D161" s="60"/>
      <c r="E161" s="117"/>
      <c r="F161" s="60">
        <v>-20</v>
      </c>
      <c r="G161" s="60"/>
      <c r="H161" s="48"/>
      <c r="I161" s="60"/>
      <c r="J161" s="61" t="s">
        <v>358</v>
      </c>
      <c r="K161" s="115"/>
      <c r="L161" s="115"/>
      <c r="M161" s="115"/>
    </row>
    <row r="162" spans="1:13" ht="30" x14ac:dyDescent="0.25">
      <c r="A162" s="74" t="s">
        <v>36</v>
      </c>
      <c r="B162" s="75"/>
      <c r="C162" s="26" t="s">
        <v>325</v>
      </c>
      <c r="D162" s="76">
        <f>SUM(D158:D161)</f>
        <v>158</v>
      </c>
      <c r="E162" s="76">
        <f>SUM(E158:E161)</f>
        <v>0</v>
      </c>
      <c r="F162" s="76">
        <f>SUM(F158:F161)</f>
        <v>0</v>
      </c>
      <c r="G162" s="76"/>
      <c r="H162" s="77"/>
      <c r="I162" s="76"/>
      <c r="J162" s="78"/>
    </row>
    <row r="163" spans="1:13" ht="75" x14ac:dyDescent="0.25">
      <c r="A163" s="11" t="s">
        <v>328</v>
      </c>
      <c r="B163" s="12" t="s">
        <v>329</v>
      </c>
      <c r="C163" s="33" t="s">
        <v>330</v>
      </c>
      <c r="D163" s="14">
        <v>145</v>
      </c>
      <c r="E163" s="14"/>
      <c r="F163" s="14"/>
      <c r="G163" s="15"/>
      <c r="H163" s="15"/>
      <c r="I163" s="14"/>
      <c r="J163" s="16" t="s">
        <v>331</v>
      </c>
    </row>
    <row r="164" spans="1:13" ht="30" x14ac:dyDescent="0.25">
      <c r="A164" s="74" t="s">
        <v>36</v>
      </c>
      <c r="B164" s="75"/>
      <c r="C164" s="26" t="s">
        <v>330</v>
      </c>
      <c r="D164" s="76">
        <f t="shared" ref="D164:F164" si="13">SUM(D163)</f>
        <v>145</v>
      </c>
      <c r="E164" s="76">
        <f t="shared" si="13"/>
        <v>0</v>
      </c>
      <c r="F164" s="76">
        <f t="shared" si="13"/>
        <v>0</v>
      </c>
      <c r="G164" s="76"/>
      <c r="H164" s="77"/>
      <c r="I164" s="76"/>
      <c r="J164" s="78"/>
    </row>
    <row r="165" spans="1:13" ht="30" x14ac:dyDescent="0.25">
      <c r="A165" s="79" t="s">
        <v>332</v>
      </c>
      <c r="B165" s="80"/>
      <c r="C165" s="81" t="s">
        <v>333</v>
      </c>
      <c r="D165" s="82">
        <f>D16+D20+D24+D49+D54+D65+D72+D87+D96+D102+D107+D134+D150+D155+D157+D162+D164+D152</f>
        <v>9634.2900000000009</v>
      </c>
      <c r="E165" s="82">
        <f>E16+E20+E24+E49+E54+E65+E72+E87+E96+E102+E107+E134+E150+E155+E157+E162+E164+E152</f>
        <v>1796.15</v>
      </c>
      <c r="F165" s="82">
        <f>F16+F20+F24+F49+F54+F65+F72+F87+F96+F102+F107+F134+F150+F155+F157+F162+F164+F152</f>
        <v>1539.2000000000003</v>
      </c>
      <c r="G165" s="83"/>
      <c r="H165" s="84"/>
      <c r="I165" s="85"/>
      <c r="J165" s="85"/>
    </row>
    <row r="166" spans="1:13" ht="15.75" customHeight="1" x14ac:dyDescent="0.25">
      <c r="A166" s="86"/>
      <c r="B166" s="87"/>
      <c r="C166" s="88"/>
      <c r="D166" s="87"/>
      <c r="E166" s="88"/>
      <c r="F166" s="88"/>
      <c r="G166" s="88"/>
      <c r="H166" s="88"/>
      <c r="I166" s="89"/>
      <c r="J166" s="87"/>
    </row>
    <row r="167" spans="1:13" ht="15.75" customHeight="1" x14ac:dyDescent="0.25">
      <c r="A167" s="87"/>
      <c r="B167" s="87"/>
      <c r="C167" s="88"/>
      <c r="D167" s="87"/>
      <c r="E167" s="88"/>
      <c r="F167" s="88"/>
      <c r="G167" s="88"/>
      <c r="H167" s="88"/>
      <c r="I167" s="89"/>
      <c r="J167" s="87"/>
    </row>
    <row r="168" spans="1:13" ht="15.75" customHeight="1" x14ac:dyDescent="0.25">
      <c r="A168" s="87"/>
      <c r="B168" s="87"/>
      <c r="C168" s="88"/>
      <c r="D168" s="87"/>
      <c r="E168" s="88"/>
      <c r="F168" s="88"/>
      <c r="G168" s="88"/>
      <c r="H168" s="88"/>
      <c r="I168" s="89"/>
      <c r="J168" s="87"/>
    </row>
    <row r="169" spans="1:13" ht="15.75" customHeight="1" x14ac:dyDescent="0.25">
      <c r="A169" s="87"/>
      <c r="B169" s="87"/>
      <c r="C169" s="88"/>
      <c r="D169" s="87"/>
      <c r="E169" s="88"/>
      <c r="F169" s="88"/>
      <c r="G169" s="88"/>
      <c r="H169" s="88"/>
      <c r="I169" s="89"/>
      <c r="J169" s="87"/>
    </row>
    <row r="170" spans="1:13" ht="15.75" customHeight="1" x14ac:dyDescent="0.25">
      <c r="A170" s="87"/>
      <c r="B170" s="87"/>
      <c r="C170" s="88"/>
      <c r="D170" s="87"/>
      <c r="E170" s="88"/>
      <c r="F170" s="88"/>
      <c r="G170" s="88"/>
      <c r="H170" s="88"/>
      <c r="I170" s="89"/>
      <c r="J170" s="87"/>
    </row>
    <row r="171" spans="1:13" ht="15.75" customHeight="1" x14ac:dyDescent="0.25">
      <c r="A171" s="87"/>
      <c r="B171" s="87"/>
      <c r="C171" s="88"/>
      <c r="D171" s="87"/>
      <c r="E171" s="88"/>
      <c r="F171" s="88"/>
      <c r="G171" s="88"/>
      <c r="H171" s="88"/>
      <c r="I171" s="89"/>
      <c r="J171" s="87"/>
    </row>
    <row r="172" spans="1:13" ht="15.75" customHeight="1" x14ac:dyDescent="0.25">
      <c r="A172" s="87"/>
      <c r="B172" s="87"/>
      <c r="C172" s="88"/>
      <c r="D172" s="87"/>
      <c r="E172" s="88"/>
      <c r="F172" s="88"/>
      <c r="G172" s="88"/>
      <c r="H172" s="88"/>
      <c r="I172" s="89"/>
      <c r="J172" s="87"/>
    </row>
    <row r="173" spans="1:13" ht="15.75" customHeight="1" x14ac:dyDescent="0.25">
      <c r="A173" s="87"/>
      <c r="B173" s="87"/>
      <c r="C173" s="88"/>
      <c r="D173" s="87"/>
      <c r="E173" s="88"/>
      <c r="F173" s="88"/>
      <c r="G173" s="88"/>
      <c r="H173" s="88"/>
      <c r="I173" s="89"/>
      <c r="J173" s="87"/>
    </row>
    <row r="174" spans="1:13" ht="15.75" customHeight="1" x14ac:dyDescent="0.25">
      <c r="A174" s="87"/>
      <c r="B174" s="87"/>
      <c r="C174" s="88"/>
      <c r="D174" s="87"/>
      <c r="E174" s="88"/>
      <c r="F174" s="88"/>
      <c r="G174" s="88"/>
      <c r="H174" s="88"/>
      <c r="I174" s="89"/>
      <c r="J174" s="87"/>
    </row>
    <row r="175" spans="1:13" ht="15.75" customHeight="1" x14ac:dyDescent="0.25">
      <c r="A175" s="87"/>
      <c r="B175" s="87"/>
      <c r="C175" s="88"/>
      <c r="D175" s="87"/>
      <c r="E175" s="88"/>
      <c r="F175" s="88"/>
      <c r="G175" s="88"/>
      <c r="H175" s="88"/>
      <c r="I175" s="89"/>
      <c r="J175" s="87"/>
    </row>
    <row r="176" spans="1:13" ht="15.75" customHeight="1" x14ac:dyDescent="0.25">
      <c r="A176" s="87"/>
      <c r="B176" s="87"/>
      <c r="C176" s="88"/>
      <c r="D176" s="87"/>
      <c r="E176" s="88"/>
      <c r="F176" s="88"/>
      <c r="G176" s="88"/>
      <c r="H176" s="88"/>
      <c r="I176" s="89"/>
      <c r="J176" s="87"/>
    </row>
    <row r="177" spans="1:10" ht="15.75" customHeight="1" x14ac:dyDescent="0.25">
      <c r="A177" s="87"/>
      <c r="B177" s="87"/>
      <c r="C177" s="88"/>
      <c r="D177" s="87"/>
      <c r="E177" s="88"/>
      <c r="F177" s="88"/>
      <c r="G177" s="88"/>
      <c r="H177" s="88"/>
      <c r="I177" s="89"/>
      <c r="J177" s="87"/>
    </row>
    <row r="178" spans="1:10" ht="15.75" customHeight="1" x14ac:dyDescent="0.25">
      <c r="A178" s="87"/>
      <c r="B178" s="87"/>
      <c r="C178" s="88"/>
      <c r="D178" s="87"/>
      <c r="E178" s="88"/>
      <c r="F178" s="88"/>
      <c r="G178" s="88"/>
      <c r="H178" s="88"/>
      <c r="I178" s="89"/>
      <c r="J178" s="87"/>
    </row>
    <row r="179" spans="1:10" ht="15.75" customHeight="1" x14ac:dyDescent="0.25">
      <c r="A179" s="87"/>
      <c r="B179" s="87"/>
      <c r="C179" s="88"/>
      <c r="D179" s="87"/>
      <c r="E179" s="88"/>
      <c r="F179" s="88"/>
      <c r="G179" s="88"/>
      <c r="H179" s="88"/>
      <c r="I179" s="89"/>
      <c r="J179" s="87"/>
    </row>
    <row r="180" spans="1:10" ht="15.75" customHeight="1" x14ac:dyDescent="0.25">
      <c r="A180" s="87"/>
      <c r="B180" s="87"/>
      <c r="C180" s="88"/>
      <c r="D180" s="87"/>
      <c r="E180" s="88"/>
      <c r="F180" s="88"/>
      <c r="G180" s="88"/>
      <c r="H180" s="88"/>
      <c r="I180" s="89"/>
      <c r="J180" s="87"/>
    </row>
    <row r="181" spans="1:10" ht="15.75" customHeight="1" x14ac:dyDescent="0.25">
      <c r="A181" s="87"/>
      <c r="B181" s="87"/>
      <c r="C181" s="88"/>
      <c r="D181" s="87"/>
      <c r="E181" s="88"/>
      <c r="F181" s="88"/>
      <c r="G181" s="88"/>
      <c r="H181" s="88"/>
      <c r="I181" s="89"/>
      <c r="J181" s="87"/>
    </row>
    <row r="182" spans="1:10" ht="15.75" customHeight="1" x14ac:dyDescent="0.25">
      <c r="A182" s="87"/>
      <c r="B182" s="87"/>
      <c r="C182" s="88"/>
      <c r="D182" s="87"/>
      <c r="E182" s="88"/>
      <c r="F182" s="88"/>
      <c r="G182" s="88"/>
      <c r="H182" s="88"/>
      <c r="I182" s="89"/>
      <c r="J182" s="87"/>
    </row>
    <row r="183" spans="1:10" ht="15.75" customHeight="1" x14ac:dyDescent="0.25">
      <c r="A183" s="87"/>
      <c r="B183" s="87"/>
      <c r="C183" s="88"/>
      <c r="D183" s="87"/>
      <c r="E183" s="88"/>
      <c r="F183" s="88"/>
      <c r="G183" s="88"/>
      <c r="H183" s="88"/>
      <c r="I183" s="89"/>
      <c r="J183" s="87"/>
    </row>
    <row r="184" spans="1:10" ht="15.75" customHeight="1" x14ac:dyDescent="0.25">
      <c r="A184" s="87"/>
      <c r="B184" s="87"/>
      <c r="C184" s="88"/>
      <c r="D184" s="87"/>
      <c r="E184" s="88"/>
      <c r="F184" s="88"/>
      <c r="G184" s="88"/>
      <c r="H184" s="88"/>
      <c r="I184" s="89"/>
      <c r="J184" s="87"/>
    </row>
    <row r="185" spans="1:10" ht="15.75" customHeight="1" x14ac:dyDescent="0.25">
      <c r="A185" s="87"/>
      <c r="B185" s="87"/>
      <c r="C185" s="88"/>
      <c r="D185" s="87"/>
      <c r="E185" s="88"/>
      <c r="F185" s="88"/>
      <c r="G185" s="88"/>
      <c r="H185" s="88"/>
      <c r="I185" s="89"/>
      <c r="J185" s="87"/>
    </row>
    <row r="186" spans="1:10" ht="15.75" customHeight="1" x14ac:dyDescent="0.25">
      <c r="A186" s="87"/>
      <c r="B186" s="87"/>
      <c r="C186" s="88"/>
      <c r="D186" s="87"/>
      <c r="E186" s="88"/>
      <c r="F186" s="88"/>
      <c r="G186" s="88"/>
      <c r="H186" s="88"/>
      <c r="I186" s="89"/>
      <c r="J186" s="87"/>
    </row>
    <row r="187" spans="1:10" ht="15.75" customHeight="1" x14ac:dyDescent="0.25">
      <c r="A187" s="87"/>
      <c r="B187" s="87"/>
      <c r="C187" s="88"/>
      <c r="D187" s="87"/>
      <c r="E187" s="88"/>
      <c r="F187" s="88"/>
      <c r="G187" s="88"/>
      <c r="H187" s="88"/>
      <c r="I187" s="89"/>
      <c r="J187" s="87"/>
    </row>
    <row r="188" spans="1:10" ht="15.75" customHeight="1" x14ac:dyDescent="0.25">
      <c r="A188" s="87"/>
      <c r="B188" s="87"/>
      <c r="C188" s="88"/>
      <c r="D188" s="87"/>
      <c r="E188" s="88"/>
      <c r="F188" s="88"/>
      <c r="G188" s="88"/>
      <c r="H188" s="88"/>
      <c r="I188" s="89"/>
      <c r="J188" s="87"/>
    </row>
    <row r="189" spans="1:10" ht="15.75" customHeight="1" x14ac:dyDescent="0.25">
      <c r="A189" s="87"/>
      <c r="B189" s="87"/>
      <c r="C189" s="88"/>
      <c r="D189" s="87"/>
      <c r="E189" s="88"/>
      <c r="F189" s="88"/>
      <c r="G189" s="88"/>
      <c r="H189" s="88"/>
      <c r="I189" s="89"/>
      <c r="J189" s="87"/>
    </row>
    <row r="190" spans="1:10" ht="15.75" customHeight="1" x14ac:dyDescent="0.25">
      <c r="A190" s="87"/>
      <c r="B190" s="87"/>
      <c r="C190" s="88"/>
      <c r="D190" s="87"/>
      <c r="E190" s="88"/>
      <c r="F190" s="88"/>
      <c r="G190" s="88"/>
      <c r="H190" s="88"/>
      <c r="I190" s="89"/>
      <c r="J190" s="87"/>
    </row>
    <row r="191" spans="1:10" ht="15.75" customHeight="1" x14ac:dyDescent="0.25">
      <c r="A191" s="87"/>
      <c r="B191" s="87"/>
      <c r="C191" s="88"/>
      <c r="D191" s="87"/>
      <c r="E191" s="88"/>
      <c r="F191" s="88"/>
      <c r="G191" s="88"/>
      <c r="H191" s="88"/>
      <c r="I191" s="89"/>
      <c r="J191" s="87"/>
    </row>
    <row r="192" spans="1:10" ht="15.75" customHeight="1" x14ac:dyDescent="0.25">
      <c r="A192" s="87"/>
      <c r="B192" s="87"/>
      <c r="C192" s="88"/>
      <c r="D192" s="87"/>
      <c r="E192" s="88"/>
      <c r="F192" s="88"/>
      <c r="G192" s="88"/>
      <c r="H192" s="88"/>
      <c r="I192" s="89"/>
      <c r="J192" s="87"/>
    </row>
    <row r="193" spans="1:10" ht="15.75" customHeight="1" x14ac:dyDescent="0.25">
      <c r="A193" s="87"/>
      <c r="B193" s="87"/>
      <c r="C193" s="88"/>
      <c r="D193" s="87"/>
      <c r="E193" s="88"/>
      <c r="F193" s="88"/>
      <c r="G193" s="88"/>
      <c r="H193" s="88"/>
      <c r="I193" s="89"/>
      <c r="J193" s="87"/>
    </row>
    <row r="194" spans="1:10" ht="15.75" customHeight="1" x14ac:dyDescent="0.25">
      <c r="A194" s="87"/>
      <c r="B194" s="87"/>
      <c r="C194" s="88"/>
      <c r="D194" s="87"/>
      <c r="E194" s="88"/>
      <c r="F194" s="88"/>
      <c r="G194" s="88"/>
      <c r="H194" s="88"/>
      <c r="I194" s="89"/>
      <c r="J194" s="87"/>
    </row>
    <row r="195" spans="1:10" ht="15.75" customHeight="1" x14ac:dyDescent="0.25">
      <c r="A195" s="87"/>
      <c r="B195" s="87"/>
      <c r="C195" s="88"/>
      <c r="D195" s="87"/>
      <c r="E195" s="88"/>
      <c r="F195" s="88"/>
      <c r="G195" s="88"/>
      <c r="H195" s="88"/>
      <c r="I195" s="89"/>
      <c r="J195" s="87"/>
    </row>
    <row r="196" spans="1:10" ht="15.75" customHeight="1" x14ac:dyDescent="0.25">
      <c r="A196" s="87"/>
      <c r="B196" s="87"/>
      <c r="C196" s="88"/>
      <c r="D196" s="87"/>
      <c r="E196" s="88"/>
      <c r="F196" s="88"/>
      <c r="G196" s="88"/>
      <c r="H196" s="88"/>
      <c r="I196" s="89"/>
      <c r="J196" s="87"/>
    </row>
    <row r="197" spans="1:10" ht="15.75" customHeight="1" x14ac:dyDescent="0.25">
      <c r="A197" s="87"/>
      <c r="B197" s="87"/>
      <c r="C197" s="88"/>
      <c r="D197" s="87"/>
      <c r="E197" s="88"/>
      <c r="F197" s="88"/>
      <c r="G197" s="88"/>
      <c r="H197" s="88"/>
      <c r="I197" s="89"/>
      <c r="J197" s="87"/>
    </row>
    <row r="198" spans="1:10" ht="15.75" customHeight="1" x14ac:dyDescent="0.25">
      <c r="A198" s="87"/>
      <c r="B198" s="87"/>
      <c r="C198" s="88"/>
      <c r="D198" s="87"/>
      <c r="E198" s="88"/>
      <c r="F198" s="88"/>
      <c r="G198" s="88"/>
      <c r="H198" s="88"/>
      <c r="I198" s="89"/>
      <c r="J198" s="87"/>
    </row>
    <row r="199" spans="1:10" ht="15.75" customHeight="1" x14ac:dyDescent="0.25">
      <c r="A199" s="87"/>
      <c r="B199" s="87"/>
      <c r="C199" s="88"/>
      <c r="D199" s="87"/>
      <c r="E199" s="88"/>
      <c r="F199" s="88"/>
      <c r="G199" s="88"/>
      <c r="H199" s="88"/>
      <c r="I199" s="89"/>
      <c r="J199" s="87"/>
    </row>
    <row r="200" spans="1:10" ht="15.75" customHeight="1" x14ac:dyDescent="0.25">
      <c r="A200" s="87"/>
      <c r="B200" s="87"/>
      <c r="C200" s="88"/>
      <c r="D200" s="87"/>
      <c r="E200" s="88"/>
      <c r="F200" s="88"/>
      <c r="G200" s="88"/>
      <c r="H200" s="88"/>
      <c r="I200" s="89"/>
      <c r="J200" s="87"/>
    </row>
    <row r="201" spans="1:10" ht="15.75" customHeight="1" x14ac:dyDescent="0.25">
      <c r="A201" s="87"/>
      <c r="B201" s="87"/>
      <c r="C201" s="88"/>
      <c r="D201" s="87"/>
      <c r="E201" s="88"/>
      <c r="F201" s="88"/>
      <c r="G201" s="88"/>
      <c r="H201" s="88"/>
      <c r="I201" s="89"/>
      <c r="J201" s="87"/>
    </row>
    <row r="202" spans="1:10" ht="15.75" customHeight="1" x14ac:dyDescent="0.25">
      <c r="A202" s="87"/>
      <c r="B202" s="87"/>
      <c r="C202" s="88"/>
      <c r="D202" s="87"/>
      <c r="E202" s="88"/>
      <c r="F202" s="88"/>
      <c r="G202" s="88"/>
      <c r="H202" s="88"/>
      <c r="I202" s="89"/>
      <c r="J202" s="87"/>
    </row>
    <row r="203" spans="1:10" ht="15.75" customHeight="1" x14ac:dyDescent="0.25">
      <c r="A203" s="87"/>
      <c r="B203" s="87"/>
      <c r="C203" s="88"/>
      <c r="D203" s="87"/>
      <c r="E203" s="88"/>
      <c r="F203" s="88"/>
      <c r="G203" s="88"/>
      <c r="H203" s="88"/>
      <c r="I203" s="89"/>
      <c r="J203" s="87"/>
    </row>
    <row r="204" spans="1:10" ht="15.75" customHeight="1" x14ac:dyDescent="0.25">
      <c r="A204" s="87"/>
      <c r="B204" s="87"/>
      <c r="C204" s="88"/>
      <c r="D204" s="87"/>
      <c r="E204" s="88"/>
      <c r="F204" s="88"/>
      <c r="G204" s="88"/>
      <c r="H204" s="88"/>
      <c r="I204" s="89"/>
      <c r="J204" s="87"/>
    </row>
    <row r="205" spans="1:10" ht="15.75" customHeight="1" x14ac:dyDescent="0.25">
      <c r="A205" s="87"/>
      <c r="B205" s="87"/>
      <c r="C205" s="88"/>
      <c r="D205" s="87"/>
      <c r="E205" s="88"/>
      <c r="F205" s="88"/>
      <c r="G205" s="88"/>
      <c r="H205" s="88"/>
      <c r="I205" s="89"/>
      <c r="J205" s="87"/>
    </row>
    <row r="206" spans="1:10" ht="15.75" customHeight="1" x14ac:dyDescent="0.25">
      <c r="A206" s="87"/>
      <c r="B206" s="87"/>
      <c r="C206" s="88"/>
      <c r="D206" s="87"/>
      <c r="E206" s="88"/>
      <c r="F206" s="88"/>
      <c r="G206" s="88"/>
      <c r="H206" s="88"/>
      <c r="I206" s="89"/>
      <c r="J206" s="87"/>
    </row>
    <row r="207" spans="1:10" ht="15.75" customHeight="1" x14ac:dyDescent="0.25">
      <c r="A207" s="87"/>
      <c r="B207" s="87"/>
      <c r="C207" s="88"/>
      <c r="D207" s="87"/>
      <c r="E207" s="88"/>
      <c r="F207" s="88"/>
      <c r="G207" s="88"/>
      <c r="H207" s="88"/>
      <c r="I207" s="89"/>
      <c r="J207" s="87"/>
    </row>
    <row r="208" spans="1:10" ht="15.75" customHeight="1" x14ac:dyDescent="0.25">
      <c r="A208" s="87"/>
      <c r="B208" s="87"/>
      <c r="C208" s="88"/>
      <c r="D208" s="87"/>
      <c r="E208" s="88"/>
      <c r="F208" s="88"/>
      <c r="G208" s="88"/>
      <c r="H208" s="88"/>
      <c r="I208" s="89"/>
      <c r="J208" s="87"/>
    </row>
    <row r="209" spans="1:10" ht="15.75" customHeight="1" x14ac:dyDescent="0.25">
      <c r="A209" s="87"/>
      <c r="B209" s="87"/>
      <c r="C209" s="88"/>
      <c r="D209" s="87"/>
      <c r="E209" s="88"/>
      <c r="F209" s="88"/>
      <c r="G209" s="88"/>
      <c r="H209" s="88"/>
      <c r="I209" s="89"/>
      <c r="J209" s="87"/>
    </row>
    <row r="210" spans="1:10" ht="15.75" customHeight="1" x14ac:dyDescent="0.25">
      <c r="A210" s="87"/>
      <c r="B210" s="87"/>
      <c r="C210" s="88"/>
      <c r="D210" s="87"/>
      <c r="E210" s="88"/>
      <c r="F210" s="88"/>
      <c r="G210" s="88"/>
      <c r="H210" s="88"/>
      <c r="I210" s="89"/>
      <c r="J210" s="87"/>
    </row>
    <row r="211" spans="1:10" ht="15.75" customHeight="1" x14ac:dyDescent="0.25">
      <c r="A211" s="87"/>
      <c r="B211" s="87"/>
      <c r="C211" s="88"/>
      <c r="D211" s="87"/>
      <c r="E211" s="88"/>
      <c r="F211" s="88"/>
      <c r="G211" s="88"/>
      <c r="H211" s="88"/>
      <c r="I211" s="89"/>
      <c r="J211" s="87"/>
    </row>
    <row r="212" spans="1:10" ht="15.75" customHeight="1" x14ac:dyDescent="0.25">
      <c r="A212" s="87"/>
      <c r="B212" s="87"/>
      <c r="C212" s="88"/>
      <c r="D212" s="87"/>
      <c r="E212" s="88"/>
      <c r="F212" s="88"/>
      <c r="G212" s="88"/>
      <c r="H212" s="88"/>
      <c r="I212" s="89"/>
      <c r="J212" s="87"/>
    </row>
    <row r="213" spans="1:10" ht="15.75" customHeight="1" x14ac:dyDescent="0.25">
      <c r="A213" s="87"/>
      <c r="B213" s="87"/>
      <c r="C213" s="88"/>
      <c r="D213" s="87"/>
      <c r="E213" s="88"/>
      <c r="F213" s="88"/>
      <c r="G213" s="88"/>
      <c r="H213" s="88"/>
      <c r="I213" s="89"/>
      <c r="J213" s="87"/>
    </row>
    <row r="214" spans="1:10" ht="15.75" customHeight="1" x14ac:dyDescent="0.25">
      <c r="A214" s="87"/>
      <c r="B214" s="87"/>
      <c r="C214" s="88"/>
      <c r="D214" s="87"/>
      <c r="E214" s="88"/>
      <c r="F214" s="88"/>
      <c r="G214" s="88"/>
      <c r="H214" s="88"/>
      <c r="I214" s="89"/>
      <c r="J214" s="87"/>
    </row>
    <row r="215" spans="1:10" ht="15.75" customHeight="1" x14ac:dyDescent="0.25">
      <c r="A215" s="87"/>
      <c r="B215" s="87"/>
      <c r="C215" s="88"/>
      <c r="D215" s="87"/>
      <c r="E215" s="88"/>
      <c r="F215" s="88"/>
      <c r="G215" s="88"/>
      <c r="H215" s="88"/>
      <c r="I215" s="89"/>
      <c r="J215" s="87"/>
    </row>
    <row r="216" spans="1:10" ht="15.75" customHeight="1" x14ac:dyDescent="0.25">
      <c r="A216" s="87"/>
      <c r="B216" s="87"/>
      <c r="C216" s="88"/>
      <c r="D216" s="87"/>
      <c r="E216" s="88"/>
      <c r="F216" s="88"/>
      <c r="G216" s="88"/>
      <c r="H216" s="88"/>
      <c r="I216" s="89"/>
      <c r="J216" s="87"/>
    </row>
    <row r="217" spans="1:10" ht="15.75" customHeight="1" x14ac:dyDescent="0.25">
      <c r="A217" s="87"/>
      <c r="B217" s="87"/>
      <c r="C217" s="88"/>
      <c r="D217" s="87"/>
      <c r="E217" s="88"/>
      <c r="F217" s="88"/>
      <c r="G217" s="88"/>
      <c r="H217" s="88"/>
      <c r="I217" s="89"/>
      <c r="J217" s="87"/>
    </row>
    <row r="218" spans="1:10" ht="15.75" customHeight="1" x14ac:dyDescent="0.25">
      <c r="A218" s="87"/>
      <c r="B218" s="87"/>
      <c r="C218" s="88"/>
      <c r="D218" s="87"/>
      <c r="E218" s="88"/>
      <c r="F218" s="88"/>
      <c r="G218" s="88"/>
      <c r="H218" s="88"/>
      <c r="I218" s="89"/>
      <c r="J218" s="87"/>
    </row>
    <row r="219" spans="1:10" ht="15.75" customHeight="1" x14ac:dyDescent="0.25">
      <c r="A219" s="87"/>
      <c r="B219" s="87"/>
      <c r="C219" s="88"/>
      <c r="D219" s="87"/>
      <c r="E219" s="88"/>
      <c r="F219" s="88"/>
      <c r="G219" s="88"/>
      <c r="H219" s="88"/>
      <c r="I219" s="89"/>
      <c r="J219" s="87"/>
    </row>
    <row r="220" spans="1:10" ht="15.75" customHeight="1" x14ac:dyDescent="0.25">
      <c r="A220" s="87"/>
      <c r="B220" s="87"/>
      <c r="C220" s="88"/>
      <c r="D220" s="87"/>
      <c r="E220" s="88"/>
      <c r="F220" s="88"/>
      <c r="G220" s="88"/>
      <c r="H220" s="88"/>
      <c r="I220" s="89"/>
      <c r="J220" s="87"/>
    </row>
    <row r="221" spans="1:10" ht="15.75" customHeight="1" x14ac:dyDescent="0.25">
      <c r="A221" s="87"/>
      <c r="B221" s="87"/>
      <c r="C221" s="88"/>
      <c r="D221" s="87"/>
      <c r="E221" s="88"/>
      <c r="F221" s="88"/>
      <c r="G221" s="88"/>
      <c r="H221" s="88"/>
      <c r="I221" s="89"/>
      <c r="J221" s="87"/>
    </row>
    <row r="222" spans="1:10" ht="15.75" customHeight="1" x14ac:dyDescent="0.25">
      <c r="A222" s="87"/>
      <c r="B222" s="87"/>
      <c r="C222" s="88"/>
      <c r="D222" s="87"/>
      <c r="E222" s="88"/>
      <c r="F222" s="88"/>
      <c r="G222" s="88"/>
      <c r="H222" s="88"/>
      <c r="I222" s="89"/>
      <c r="J222" s="87"/>
    </row>
    <row r="223" spans="1:10" ht="15.75" customHeight="1" x14ac:dyDescent="0.25">
      <c r="A223" s="87"/>
      <c r="B223" s="87"/>
      <c r="C223" s="88"/>
      <c r="D223" s="87"/>
      <c r="E223" s="88"/>
      <c r="F223" s="88"/>
      <c r="G223" s="88"/>
      <c r="H223" s="88"/>
      <c r="I223" s="89"/>
      <c r="J223" s="87"/>
    </row>
    <row r="224" spans="1:10" ht="15.75" customHeight="1" x14ac:dyDescent="0.25">
      <c r="A224" s="87"/>
      <c r="B224" s="87"/>
      <c r="C224" s="88"/>
      <c r="D224" s="87"/>
      <c r="E224" s="88"/>
      <c r="F224" s="88"/>
      <c r="G224" s="88"/>
      <c r="H224" s="88"/>
      <c r="I224" s="89"/>
      <c r="J224" s="87"/>
    </row>
    <row r="225" spans="1:10" ht="15.75" customHeight="1" x14ac:dyDescent="0.25">
      <c r="A225" s="87"/>
      <c r="B225" s="87"/>
      <c r="C225" s="88"/>
      <c r="D225" s="87"/>
      <c r="E225" s="88"/>
      <c r="F225" s="88"/>
      <c r="G225" s="88"/>
      <c r="H225" s="88"/>
      <c r="I225" s="89"/>
      <c r="J225" s="87"/>
    </row>
    <row r="226" spans="1:10" ht="15.75" customHeight="1" x14ac:dyDescent="0.25">
      <c r="A226" s="87"/>
      <c r="B226" s="87"/>
      <c r="C226" s="88"/>
      <c r="D226" s="87"/>
      <c r="E226" s="88"/>
      <c r="F226" s="88"/>
      <c r="G226" s="88"/>
      <c r="H226" s="88"/>
      <c r="I226" s="89"/>
      <c r="J226" s="87"/>
    </row>
    <row r="227" spans="1:10" ht="15.75" customHeight="1" x14ac:dyDescent="0.25">
      <c r="A227" s="87"/>
      <c r="B227" s="87"/>
      <c r="C227" s="88"/>
      <c r="D227" s="87"/>
      <c r="E227" s="88"/>
      <c r="F227" s="88"/>
      <c r="G227" s="88"/>
      <c r="H227" s="88"/>
      <c r="I227" s="89"/>
      <c r="J227" s="87"/>
    </row>
    <row r="228" spans="1:10" ht="15.75" customHeight="1" x14ac:dyDescent="0.25">
      <c r="A228" s="87"/>
      <c r="B228" s="87"/>
      <c r="C228" s="88"/>
      <c r="D228" s="87"/>
      <c r="E228" s="88"/>
      <c r="F228" s="88"/>
      <c r="G228" s="88"/>
      <c r="H228" s="88"/>
      <c r="I228" s="89"/>
      <c r="J228" s="87"/>
    </row>
    <row r="229" spans="1:10" ht="15.75" customHeight="1" x14ac:dyDescent="0.25">
      <c r="A229" s="87"/>
      <c r="B229" s="87"/>
      <c r="C229" s="88"/>
      <c r="D229" s="87"/>
      <c r="E229" s="88"/>
      <c r="F229" s="88"/>
      <c r="G229" s="88"/>
      <c r="H229" s="88"/>
      <c r="I229" s="89"/>
      <c r="J229" s="87"/>
    </row>
    <row r="230" spans="1:10" ht="15.75" customHeight="1" x14ac:dyDescent="0.25">
      <c r="A230" s="87"/>
      <c r="B230" s="87"/>
      <c r="C230" s="88"/>
      <c r="D230" s="87"/>
      <c r="E230" s="88"/>
      <c r="F230" s="88"/>
      <c r="G230" s="88"/>
      <c r="H230" s="88"/>
      <c r="I230" s="89"/>
      <c r="J230" s="87"/>
    </row>
    <row r="231" spans="1:10" ht="15.75" customHeight="1" x14ac:dyDescent="0.25">
      <c r="A231" s="87"/>
      <c r="B231" s="87"/>
      <c r="C231" s="88"/>
      <c r="D231" s="87"/>
      <c r="E231" s="88"/>
      <c r="F231" s="88"/>
      <c r="G231" s="88"/>
      <c r="H231" s="88"/>
      <c r="I231" s="89"/>
      <c r="J231" s="87"/>
    </row>
    <row r="232" spans="1:10" ht="15.75" customHeight="1" x14ac:dyDescent="0.25">
      <c r="A232" s="87"/>
      <c r="B232" s="87"/>
      <c r="C232" s="88"/>
      <c r="D232" s="87"/>
      <c r="E232" s="88"/>
      <c r="F232" s="88"/>
      <c r="G232" s="88"/>
      <c r="H232" s="88"/>
      <c r="I232" s="89"/>
      <c r="J232" s="87"/>
    </row>
    <row r="233" spans="1:10" ht="15.75" customHeight="1" x14ac:dyDescent="0.25">
      <c r="A233" s="87"/>
      <c r="B233" s="87"/>
      <c r="C233" s="88"/>
      <c r="D233" s="87"/>
      <c r="E233" s="88"/>
      <c r="F233" s="88"/>
      <c r="G233" s="88"/>
      <c r="H233" s="88"/>
      <c r="I233" s="89"/>
      <c r="J233" s="87"/>
    </row>
    <row r="234" spans="1:10" ht="15.75" customHeight="1" x14ac:dyDescent="0.25">
      <c r="A234" s="87"/>
      <c r="B234" s="87"/>
      <c r="C234" s="88"/>
      <c r="D234" s="87"/>
      <c r="E234" s="88"/>
      <c r="F234" s="88"/>
      <c r="G234" s="88"/>
      <c r="H234" s="88"/>
      <c r="I234" s="89"/>
      <c r="J234" s="87"/>
    </row>
    <row r="235" spans="1:10" ht="15.75" customHeight="1" x14ac:dyDescent="0.25">
      <c r="A235" s="87"/>
      <c r="B235" s="87"/>
      <c r="C235" s="88"/>
      <c r="D235" s="87"/>
      <c r="E235" s="88"/>
      <c r="F235" s="88"/>
      <c r="G235" s="88"/>
      <c r="H235" s="88"/>
      <c r="I235" s="89"/>
      <c r="J235" s="87"/>
    </row>
    <row r="236" spans="1:10" ht="15.75" customHeight="1" x14ac:dyDescent="0.25">
      <c r="A236" s="87"/>
      <c r="B236" s="87"/>
      <c r="C236" s="88"/>
      <c r="D236" s="87"/>
      <c r="E236" s="88"/>
      <c r="F236" s="88"/>
      <c r="G236" s="88"/>
      <c r="H236" s="88"/>
      <c r="I236" s="89"/>
      <c r="J236" s="87"/>
    </row>
    <row r="237" spans="1:10" ht="15.75" customHeight="1" x14ac:dyDescent="0.25">
      <c r="A237" s="87"/>
      <c r="B237" s="87"/>
      <c r="C237" s="88"/>
      <c r="D237" s="87"/>
      <c r="E237" s="88"/>
      <c r="F237" s="88"/>
      <c r="G237" s="88"/>
      <c r="H237" s="88"/>
      <c r="I237" s="89"/>
      <c r="J237" s="87"/>
    </row>
    <row r="238" spans="1:10" ht="15.75" customHeight="1" x14ac:dyDescent="0.25">
      <c r="A238" s="87"/>
      <c r="B238" s="87"/>
      <c r="C238" s="88"/>
      <c r="D238" s="87"/>
      <c r="E238" s="88"/>
      <c r="F238" s="88"/>
      <c r="G238" s="88"/>
      <c r="H238" s="88"/>
      <c r="I238" s="89"/>
      <c r="J238" s="87"/>
    </row>
    <row r="239" spans="1:10" ht="15.75" customHeight="1" x14ac:dyDescent="0.25">
      <c r="A239" s="87"/>
      <c r="B239" s="87"/>
      <c r="C239" s="88"/>
      <c r="D239" s="87"/>
      <c r="E239" s="88"/>
      <c r="F239" s="88"/>
      <c r="G239" s="88"/>
      <c r="H239" s="88"/>
      <c r="I239" s="89"/>
      <c r="J239" s="87"/>
    </row>
    <row r="240" spans="1:10" ht="15.75" customHeight="1" x14ac:dyDescent="0.25">
      <c r="A240" s="87"/>
      <c r="B240" s="87"/>
      <c r="C240" s="88"/>
      <c r="D240" s="87"/>
      <c r="E240" s="88"/>
      <c r="F240" s="88"/>
      <c r="G240" s="88"/>
      <c r="H240" s="88"/>
      <c r="I240" s="89"/>
      <c r="J240" s="87"/>
    </row>
    <row r="241" spans="1:10" ht="15.75" customHeight="1" x14ac:dyDescent="0.25">
      <c r="A241" s="87"/>
      <c r="B241" s="87"/>
      <c r="C241" s="88"/>
      <c r="D241" s="87"/>
      <c r="E241" s="88"/>
      <c r="F241" s="88"/>
      <c r="G241" s="88"/>
      <c r="H241" s="88"/>
      <c r="I241" s="89"/>
      <c r="J241" s="87"/>
    </row>
    <row r="242" spans="1:10" ht="15.75" customHeight="1" x14ac:dyDescent="0.25">
      <c r="A242" s="87"/>
      <c r="B242" s="87"/>
      <c r="C242" s="88"/>
      <c r="D242" s="87"/>
      <c r="E242" s="88"/>
      <c r="F242" s="88"/>
      <c r="G242" s="88"/>
      <c r="H242" s="88"/>
      <c r="I242" s="89"/>
      <c r="J242" s="87"/>
    </row>
    <row r="243" spans="1:10" ht="15.75" customHeight="1" x14ac:dyDescent="0.25">
      <c r="A243" s="87"/>
      <c r="B243" s="87"/>
      <c r="C243" s="88"/>
      <c r="D243" s="87"/>
      <c r="E243" s="88"/>
      <c r="F243" s="88"/>
      <c r="G243" s="88"/>
      <c r="H243" s="88"/>
      <c r="I243" s="89"/>
      <c r="J243" s="87"/>
    </row>
    <row r="244" spans="1:10" ht="15.75" customHeight="1" x14ac:dyDescent="0.25">
      <c r="A244" s="87"/>
      <c r="B244" s="87"/>
      <c r="C244" s="88"/>
      <c r="D244" s="87"/>
      <c r="E244" s="88"/>
      <c r="F244" s="88"/>
      <c r="G244" s="88"/>
      <c r="H244" s="88"/>
      <c r="I244" s="89"/>
      <c r="J244" s="87"/>
    </row>
    <row r="245" spans="1:10" ht="15.75" customHeight="1" x14ac:dyDescent="0.25">
      <c r="A245" s="87"/>
      <c r="B245" s="87"/>
      <c r="C245" s="88"/>
      <c r="D245" s="87"/>
      <c r="E245" s="88"/>
      <c r="F245" s="88"/>
      <c r="G245" s="88"/>
      <c r="H245" s="88"/>
      <c r="I245" s="89"/>
      <c r="J245" s="87"/>
    </row>
    <row r="246" spans="1:10" ht="15.75" customHeight="1" x14ac:dyDescent="0.25">
      <c r="A246" s="87"/>
      <c r="B246" s="87"/>
      <c r="C246" s="88"/>
      <c r="D246" s="87"/>
      <c r="E246" s="88"/>
      <c r="F246" s="88"/>
      <c r="G246" s="88"/>
      <c r="H246" s="88"/>
      <c r="I246" s="89"/>
      <c r="J246" s="87"/>
    </row>
    <row r="247" spans="1:10" ht="15.75" customHeight="1" x14ac:dyDescent="0.25">
      <c r="A247" s="87"/>
      <c r="B247" s="87"/>
      <c r="C247" s="88"/>
      <c r="D247" s="87"/>
      <c r="E247" s="88"/>
      <c r="F247" s="88"/>
      <c r="G247" s="88"/>
      <c r="H247" s="88"/>
      <c r="I247" s="89"/>
      <c r="J247" s="87"/>
    </row>
    <row r="248" spans="1:10" ht="15.75" customHeight="1" x14ac:dyDescent="0.25">
      <c r="A248" s="87"/>
      <c r="B248" s="87"/>
      <c r="C248" s="88"/>
      <c r="D248" s="87"/>
      <c r="E248" s="88"/>
      <c r="F248" s="88"/>
      <c r="G248" s="88"/>
      <c r="H248" s="88"/>
      <c r="I248" s="89"/>
      <c r="J248" s="87"/>
    </row>
    <row r="249" spans="1:10" ht="15.75" customHeight="1" x14ac:dyDescent="0.25">
      <c r="A249" s="87"/>
      <c r="B249" s="87"/>
      <c r="C249" s="88"/>
      <c r="D249" s="87"/>
      <c r="E249" s="88"/>
      <c r="F249" s="88"/>
      <c r="G249" s="88"/>
      <c r="H249" s="88"/>
      <c r="I249" s="89"/>
      <c r="J249" s="87"/>
    </row>
    <row r="250" spans="1:10" ht="15.75" customHeight="1" x14ac:dyDescent="0.25">
      <c r="A250" s="87"/>
      <c r="B250" s="87"/>
      <c r="C250" s="88"/>
      <c r="D250" s="87"/>
      <c r="E250" s="88"/>
      <c r="F250" s="88"/>
      <c r="G250" s="88"/>
      <c r="H250" s="88"/>
      <c r="I250" s="89"/>
      <c r="J250" s="87"/>
    </row>
    <row r="251" spans="1:10" ht="15.75" customHeight="1" x14ac:dyDescent="0.25">
      <c r="A251" s="87"/>
      <c r="B251" s="87"/>
      <c r="C251" s="88"/>
      <c r="D251" s="87"/>
      <c r="E251" s="88"/>
      <c r="F251" s="88"/>
      <c r="G251" s="88"/>
      <c r="H251" s="88"/>
      <c r="I251" s="89"/>
      <c r="J251" s="87"/>
    </row>
    <row r="252" spans="1:10" ht="15.75" customHeight="1" x14ac:dyDescent="0.25">
      <c r="A252" s="87"/>
      <c r="B252" s="87"/>
      <c r="C252" s="88"/>
      <c r="D252" s="87"/>
      <c r="E252" s="88"/>
      <c r="F252" s="88"/>
      <c r="G252" s="88"/>
      <c r="H252" s="88"/>
      <c r="I252" s="89"/>
      <c r="J252" s="87"/>
    </row>
    <row r="253" spans="1:10" ht="15.75" customHeight="1" x14ac:dyDescent="0.25">
      <c r="A253" s="87"/>
      <c r="B253" s="87"/>
      <c r="C253" s="88"/>
      <c r="D253" s="87"/>
      <c r="E253" s="88"/>
      <c r="F253" s="88"/>
      <c r="G253" s="88"/>
      <c r="H253" s="88"/>
      <c r="I253" s="89"/>
      <c r="J253" s="87"/>
    </row>
    <row r="254" spans="1:10" ht="15.75" customHeight="1" x14ac:dyDescent="0.25">
      <c r="A254" s="87"/>
      <c r="B254" s="87"/>
      <c r="C254" s="88"/>
      <c r="D254" s="87"/>
      <c r="E254" s="88"/>
      <c r="F254" s="88"/>
      <c r="G254" s="88"/>
      <c r="H254" s="88"/>
      <c r="I254" s="89"/>
      <c r="J254" s="87"/>
    </row>
    <row r="255" spans="1:10" ht="15.75" customHeight="1" x14ac:dyDescent="0.25">
      <c r="A255" s="87"/>
      <c r="B255" s="87"/>
      <c r="C255" s="88"/>
      <c r="D255" s="87"/>
      <c r="E255" s="88"/>
      <c r="F255" s="88"/>
      <c r="G255" s="88"/>
      <c r="H255" s="88"/>
      <c r="I255" s="89"/>
      <c r="J255" s="87"/>
    </row>
    <row r="256" spans="1:10" ht="15.75" customHeight="1" x14ac:dyDescent="0.25">
      <c r="A256" s="87"/>
      <c r="B256" s="87"/>
      <c r="C256" s="88"/>
      <c r="D256" s="87"/>
      <c r="E256" s="88"/>
      <c r="F256" s="88"/>
      <c r="G256" s="88"/>
      <c r="H256" s="88"/>
      <c r="I256" s="89"/>
      <c r="J256" s="87"/>
    </row>
    <row r="257" spans="1:10" ht="15.75" customHeight="1" x14ac:dyDescent="0.25">
      <c r="A257" s="87"/>
      <c r="B257" s="87"/>
      <c r="C257" s="88"/>
      <c r="D257" s="87"/>
      <c r="E257" s="88"/>
      <c r="F257" s="88"/>
      <c r="G257" s="88"/>
      <c r="H257" s="88"/>
      <c r="I257" s="89"/>
      <c r="J257" s="87"/>
    </row>
    <row r="258" spans="1:10" ht="15.75" customHeight="1" x14ac:dyDescent="0.25">
      <c r="A258" s="87"/>
      <c r="B258" s="87"/>
      <c r="C258" s="88"/>
      <c r="D258" s="87"/>
      <c r="E258" s="88"/>
      <c r="F258" s="88"/>
      <c r="G258" s="88"/>
      <c r="H258" s="88"/>
      <c r="I258" s="89"/>
      <c r="J258" s="87"/>
    </row>
    <row r="259" spans="1:10" ht="15.75" customHeight="1" x14ac:dyDescent="0.25">
      <c r="A259" s="87"/>
      <c r="B259" s="87"/>
      <c r="C259" s="88"/>
      <c r="D259" s="87"/>
      <c r="E259" s="88"/>
      <c r="F259" s="88"/>
      <c r="G259" s="88"/>
      <c r="H259" s="88"/>
      <c r="I259" s="89"/>
      <c r="J259" s="87"/>
    </row>
    <row r="260" spans="1:10" ht="15.75" customHeight="1" x14ac:dyDescent="0.25">
      <c r="A260" s="87"/>
      <c r="B260" s="87"/>
      <c r="C260" s="88"/>
      <c r="D260" s="87"/>
      <c r="E260" s="88"/>
      <c r="F260" s="88"/>
      <c r="G260" s="88"/>
      <c r="H260" s="88"/>
      <c r="I260" s="89"/>
      <c r="J260" s="87"/>
    </row>
    <row r="261" spans="1:10" ht="15.75" customHeight="1" x14ac:dyDescent="0.25">
      <c r="A261" s="87"/>
      <c r="B261" s="87"/>
      <c r="C261" s="88"/>
      <c r="D261" s="87"/>
      <c r="E261" s="88"/>
      <c r="F261" s="88"/>
      <c r="G261" s="88"/>
      <c r="H261" s="88"/>
      <c r="I261" s="89"/>
      <c r="J261" s="87"/>
    </row>
    <row r="262" spans="1:10" ht="15.75" customHeight="1" x14ac:dyDescent="0.25">
      <c r="A262" s="87"/>
      <c r="B262" s="87"/>
      <c r="C262" s="88"/>
      <c r="D262" s="87"/>
      <c r="E262" s="88"/>
      <c r="F262" s="88"/>
      <c r="G262" s="88"/>
      <c r="H262" s="88"/>
      <c r="I262" s="89"/>
      <c r="J262" s="87"/>
    </row>
    <row r="263" spans="1:10" ht="15.75" customHeight="1" x14ac:dyDescent="0.25">
      <c r="A263" s="87"/>
      <c r="B263" s="87"/>
      <c r="C263" s="88"/>
      <c r="D263" s="87"/>
      <c r="E263" s="88"/>
      <c r="F263" s="88"/>
      <c r="G263" s="88"/>
      <c r="H263" s="88"/>
      <c r="I263" s="89"/>
      <c r="J263" s="87"/>
    </row>
    <row r="264" spans="1:10" ht="15.75" customHeight="1" x14ac:dyDescent="0.25">
      <c r="A264" s="87"/>
      <c r="B264" s="87"/>
      <c r="C264" s="88"/>
      <c r="D264" s="87"/>
      <c r="E264" s="88"/>
      <c r="F264" s="88"/>
      <c r="G264" s="88"/>
      <c r="H264" s="88"/>
      <c r="I264" s="89"/>
      <c r="J264" s="87"/>
    </row>
    <row r="265" spans="1:10" ht="15.75" customHeight="1" x14ac:dyDescent="0.25">
      <c r="A265" s="87"/>
      <c r="B265" s="87"/>
      <c r="C265" s="88"/>
      <c r="D265" s="87"/>
      <c r="E265" s="88"/>
      <c r="F265" s="88"/>
      <c r="G265" s="88"/>
      <c r="H265" s="88"/>
      <c r="I265" s="89"/>
      <c r="J265" s="87"/>
    </row>
    <row r="266" spans="1:10" ht="15.75" customHeight="1" x14ac:dyDescent="0.25">
      <c r="A266" s="87"/>
      <c r="B266" s="87"/>
      <c r="C266" s="88"/>
      <c r="D266" s="87"/>
      <c r="E266" s="88"/>
      <c r="F266" s="88"/>
      <c r="G266" s="88"/>
      <c r="H266" s="88"/>
      <c r="I266" s="89"/>
      <c r="J266" s="87"/>
    </row>
    <row r="267" spans="1:10" ht="15.75" customHeight="1" x14ac:dyDescent="0.25">
      <c r="A267" s="87"/>
      <c r="B267" s="87"/>
      <c r="C267" s="88"/>
      <c r="D267" s="87"/>
      <c r="E267" s="88"/>
      <c r="F267" s="88"/>
      <c r="G267" s="88"/>
      <c r="H267" s="88"/>
      <c r="I267" s="89"/>
      <c r="J267" s="87"/>
    </row>
    <row r="268" spans="1:10" ht="15.75" customHeight="1" x14ac:dyDescent="0.25">
      <c r="A268" s="87"/>
      <c r="B268" s="87"/>
      <c r="C268" s="88"/>
      <c r="D268" s="87"/>
      <c r="E268" s="88"/>
      <c r="F268" s="88"/>
      <c r="G268" s="88"/>
      <c r="H268" s="88"/>
      <c r="I268" s="89"/>
      <c r="J268" s="87"/>
    </row>
    <row r="269" spans="1:10" ht="15.75" customHeight="1" x14ac:dyDescent="0.25">
      <c r="A269" s="87"/>
      <c r="B269" s="87"/>
      <c r="C269" s="88"/>
      <c r="D269" s="87"/>
      <c r="E269" s="88"/>
      <c r="F269" s="88"/>
      <c r="G269" s="88"/>
      <c r="H269" s="88"/>
      <c r="I269" s="89"/>
      <c r="J269" s="87"/>
    </row>
    <row r="270" spans="1:10" ht="15.75" customHeight="1" x14ac:dyDescent="0.25">
      <c r="A270" s="87"/>
      <c r="B270" s="87"/>
      <c r="C270" s="88"/>
      <c r="D270" s="87"/>
      <c r="E270" s="88"/>
      <c r="F270" s="88"/>
      <c r="G270" s="88"/>
      <c r="H270" s="88"/>
      <c r="I270" s="89"/>
      <c r="J270" s="87"/>
    </row>
    <row r="271" spans="1:10" ht="15.75" customHeight="1" x14ac:dyDescent="0.25">
      <c r="A271" s="87"/>
      <c r="B271" s="87"/>
      <c r="C271" s="88"/>
      <c r="D271" s="87"/>
      <c r="E271" s="88"/>
      <c r="F271" s="88"/>
      <c r="G271" s="88"/>
      <c r="H271" s="88"/>
      <c r="I271" s="89"/>
      <c r="J271" s="87"/>
    </row>
    <row r="272" spans="1:10" ht="15.75" customHeight="1" x14ac:dyDescent="0.25">
      <c r="A272" s="87"/>
      <c r="B272" s="87"/>
      <c r="C272" s="88"/>
      <c r="D272" s="87"/>
      <c r="E272" s="88"/>
      <c r="F272" s="88"/>
      <c r="G272" s="88"/>
      <c r="H272" s="88"/>
      <c r="I272" s="89"/>
      <c r="J272" s="87"/>
    </row>
    <row r="273" spans="1:10" ht="15.75" customHeight="1" x14ac:dyDescent="0.25">
      <c r="A273" s="87"/>
      <c r="B273" s="87"/>
      <c r="C273" s="88"/>
      <c r="D273" s="87"/>
      <c r="E273" s="88"/>
      <c r="F273" s="88"/>
      <c r="G273" s="88"/>
      <c r="H273" s="88"/>
      <c r="I273" s="89"/>
      <c r="J273" s="87"/>
    </row>
    <row r="274" spans="1:10" ht="15.75" customHeight="1" x14ac:dyDescent="0.25">
      <c r="A274" s="87"/>
      <c r="B274" s="87"/>
      <c r="C274" s="88"/>
      <c r="D274" s="87"/>
      <c r="E274" s="88"/>
      <c r="F274" s="88"/>
      <c r="G274" s="88"/>
      <c r="H274" s="88"/>
      <c r="I274" s="89"/>
      <c r="J274" s="87"/>
    </row>
    <row r="275" spans="1:10" ht="15.75" customHeight="1" x14ac:dyDescent="0.25">
      <c r="A275" s="87"/>
      <c r="B275" s="87"/>
      <c r="C275" s="88"/>
      <c r="D275" s="87"/>
      <c r="E275" s="88"/>
      <c r="F275" s="88"/>
      <c r="G275" s="88"/>
      <c r="H275" s="88"/>
      <c r="I275" s="89"/>
      <c r="J275" s="87"/>
    </row>
    <row r="276" spans="1:10" ht="15.75" customHeight="1" x14ac:dyDescent="0.25">
      <c r="A276" s="87"/>
      <c r="B276" s="87"/>
      <c r="C276" s="88"/>
      <c r="D276" s="87"/>
      <c r="E276" s="88"/>
      <c r="F276" s="88"/>
      <c r="G276" s="88"/>
      <c r="H276" s="88"/>
      <c r="I276" s="89"/>
      <c r="J276" s="87"/>
    </row>
    <row r="277" spans="1:10" ht="15.75" customHeight="1" x14ac:dyDescent="0.25">
      <c r="A277" s="87"/>
      <c r="B277" s="87"/>
      <c r="C277" s="88"/>
      <c r="D277" s="87"/>
      <c r="E277" s="88"/>
      <c r="F277" s="88"/>
      <c r="G277" s="88"/>
      <c r="H277" s="88"/>
      <c r="I277" s="89"/>
      <c r="J277" s="87"/>
    </row>
    <row r="278" spans="1:10" ht="15.75" customHeight="1" x14ac:dyDescent="0.25">
      <c r="A278" s="87"/>
      <c r="B278" s="87"/>
      <c r="C278" s="88"/>
      <c r="D278" s="87"/>
      <c r="E278" s="88"/>
      <c r="F278" s="88"/>
      <c r="G278" s="88"/>
      <c r="H278" s="88"/>
      <c r="I278" s="89"/>
      <c r="J278" s="87"/>
    </row>
    <row r="279" spans="1:10" ht="15.75" customHeight="1" x14ac:dyDescent="0.25">
      <c r="A279" s="87"/>
      <c r="B279" s="87"/>
      <c r="C279" s="88"/>
      <c r="D279" s="87"/>
      <c r="E279" s="88"/>
      <c r="F279" s="88"/>
      <c r="G279" s="88"/>
      <c r="H279" s="88"/>
      <c r="I279" s="89"/>
      <c r="J279" s="87"/>
    </row>
    <row r="280" spans="1:10" ht="15.75" customHeight="1" x14ac:dyDescent="0.25">
      <c r="A280" s="87"/>
      <c r="B280" s="87"/>
      <c r="C280" s="88"/>
      <c r="D280" s="87"/>
      <c r="E280" s="88"/>
      <c r="F280" s="88"/>
      <c r="G280" s="88"/>
      <c r="H280" s="88"/>
      <c r="I280" s="89"/>
      <c r="J280" s="87"/>
    </row>
    <row r="281" spans="1:10" ht="15.75" customHeight="1" x14ac:dyDescent="0.25">
      <c r="A281" s="87"/>
      <c r="B281" s="87"/>
      <c r="C281" s="88"/>
      <c r="D281" s="87"/>
      <c r="E281" s="88"/>
      <c r="F281" s="88"/>
      <c r="G281" s="88"/>
      <c r="H281" s="88"/>
      <c r="I281" s="89"/>
      <c r="J281" s="87"/>
    </row>
    <row r="282" spans="1:10" ht="15.75" customHeight="1" x14ac:dyDescent="0.25">
      <c r="A282" s="87"/>
      <c r="B282" s="87"/>
      <c r="C282" s="88"/>
      <c r="D282" s="87"/>
      <c r="E282" s="88"/>
      <c r="F282" s="88"/>
      <c r="G282" s="88"/>
      <c r="H282" s="88"/>
      <c r="I282" s="89"/>
      <c r="J282" s="87"/>
    </row>
    <row r="283" spans="1:10" ht="15.75" customHeight="1" x14ac:dyDescent="0.25">
      <c r="A283" s="87"/>
      <c r="B283" s="87"/>
      <c r="C283" s="88"/>
      <c r="D283" s="87"/>
      <c r="E283" s="88"/>
      <c r="F283" s="88"/>
      <c r="G283" s="88"/>
      <c r="H283" s="88"/>
      <c r="I283" s="89"/>
      <c r="J283" s="87"/>
    </row>
    <row r="284" spans="1:10" ht="15.75" customHeight="1" x14ac:dyDescent="0.25">
      <c r="A284" s="87"/>
      <c r="B284" s="87"/>
      <c r="C284" s="88"/>
      <c r="D284" s="87"/>
      <c r="E284" s="88"/>
      <c r="F284" s="88"/>
      <c r="G284" s="88"/>
      <c r="H284" s="88"/>
      <c r="I284" s="89"/>
      <c r="J284" s="87"/>
    </row>
    <row r="285" spans="1:10" ht="15.75" customHeight="1" x14ac:dyDescent="0.25">
      <c r="A285" s="87"/>
      <c r="B285" s="87"/>
      <c r="C285" s="88"/>
      <c r="D285" s="87"/>
      <c r="E285" s="88"/>
      <c r="F285" s="88"/>
      <c r="G285" s="88"/>
      <c r="H285" s="88"/>
      <c r="I285" s="89"/>
      <c r="J285" s="87"/>
    </row>
    <row r="286" spans="1:10" ht="15.75" customHeight="1" x14ac:dyDescent="0.25">
      <c r="A286" s="87"/>
      <c r="B286" s="87"/>
      <c r="C286" s="88"/>
      <c r="D286" s="87"/>
      <c r="E286" s="88"/>
      <c r="F286" s="88"/>
      <c r="G286" s="88"/>
      <c r="H286" s="88"/>
      <c r="I286" s="89"/>
      <c r="J286" s="87"/>
    </row>
    <row r="287" spans="1:10" ht="15.75" customHeight="1" x14ac:dyDescent="0.25">
      <c r="A287" s="87"/>
      <c r="B287" s="87"/>
      <c r="C287" s="88"/>
      <c r="D287" s="87"/>
      <c r="E287" s="88"/>
      <c r="F287" s="88"/>
      <c r="G287" s="88"/>
      <c r="H287" s="88"/>
      <c r="I287" s="89"/>
      <c r="J287" s="87"/>
    </row>
    <row r="288" spans="1:10" ht="15.75" customHeight="1" x14ac:dyDescent="0.25">
      <c r="A288" s="87"/>
      <c r="B288" s="87"/>
      <c r="C288" s="88"/>
      <c r="D288" s="87"/>
      <c r="E288" s="88"/>
      <c r="F288" s="88"/>
      <c r="G288" s="88"/>
      <c r="H288" s="88"/>
      <c r="I288" s="89"/>
      <c r="J288" s="87"/>
    </row>
    <row r="289" spans="1:10" ht="15.75" customHeight="1" x14ac:dyDescent="0.25">
      <c r="A289" s="87"/>
      <c r="B289" s="87"/>
      <c r="C289" s="88"/>
      <c r="D289" s="87"/>
      <c r="E289" s="88"/>
      <c r="F289" s="88"/>
      <c r="G289" s="88"/>
      <c r="H289" s="88"/>
      <c r="I289" s="89"/>
      <c r="J289" s="87"/>
    </row>
    <row r="290" spans="1:10" ht="15.75" customHeight="1" x14ac:dyDescent="0.25">
      <c r="A290" s="87"/>
      <c r="B290" s="87"/>
      <c r="C290" s="88"/>
      <c r="D290" s="87"/>
      <c r="E290" s="88"/>
      <c r="F290" s="88"/>
      <c r="G290" s="88"/>
      <c r="H290" s="88"/>
      <c r="I290" s="89"/>
      <c r="J290" s="87"/>
    </row>
    <row r="291" spans="1:10" ht="15.75" customHeight="1" x14ac:dyDescent="0.25">
      <c r="A291" s="87"/>
      <c r="B291" s="87"/>
      <c r="C291" s="88"/>
      <c r="D291" s="87"/>
      <c r="E291" s="88"/>
      <c r="F291" s="88"/>
      <c r="G291" s="88"/>
      <c r="H291" s="88"/>
      <c r="I291" s="89"/>
      <c r="J291" s="87"/>
    </row>
    <row r="292" spans="1:10" ht="15.75" customHeight="1" x14ac:dyDescent="0.25">
      <c r="A292" s="87"/>
      <c r="B292" s="87"/>
      <c r="C292" s="88"/>
      <c r="D292" s="87"/>
      <c r="E292" s="88"/>
      <c r="F292" s="88"/>
      <c r="G292" s="88"/>
      <c r="H292" s="88"/>
      <c r="I292" s="89"/>
      <c r="J292" s="87"/>
    </row>
    <row r="293" spans="1:10" ht="15.75" customHeight="1" x14ac:dyDescent="0.25">
      <c r="A293" s="87"/>
      <c r="B293" s="87"/>
      <c r="C293" s="88"/>
      <c r="D293" s="87"/>
      <c r="E293" s="88"/>
      <c r="F293" s="88"/>
      <c r="G293" s="88"/>
      <c r="H293" s="88"/>
      <c r="I293" s="89"/>
      <c r="J293" s="87"/>
    </row>
    <row r="294" spans="1:10" ht="15.75" customHeight="1" x14ac:dyDescent="0.25">
      <c r="A294" s="87"/>
      <c r="B294" s="87"/>
      <c r="C294" s="88"/>
      <c r="D294" s="87"/>
      <c r="E294" s="88"/>
      <c r="F294" s="88"/>
      <c r="G294" s="88"/>
      <c r="H294" s="88"/>
      <c r="I294" s="89"/>
      <c r="J294" s="87"/>
    </row>
    <row r="295" spans="1:10" ht="15.75" customHeight="1" x14ac:dyDescent="0.25">
      <c r="A295" s="87"/>
      <c r="B295" s="87"/>
      <c r="C295" s="88"/>
      <c r="D295" s="87"/>
      <c r="E295" s="88"/>
      <c r="F295" s="88"/>
      <c r="G295" s="88"/>
      <c r="H295" s="88"/>
      <c r="I295" s="89"/>
      <c r="J295" s="87"/>
    </row>
    <row r="296" spans="1:10" ht="15.75" customHeight="1" x14ac:dyDescent="0.25">
      <c r="A296" s="87"/>
      <c r="B296" s="87"/>
      <c r="C296" s="88"/>
      <c r="D296" s="87"/>
      <c r="E296" s="88"/>
      <c r="F296" s="88"/>
      <c r="G296" s="88"/>
      <c r="H296" s="88"/>
      <c r="I296" s="89"/>
      <c r="J296" s="87"/>
    </row>
    <row r="297" spans="1:10" ht="15.75" customHeight="1" x14ac:dyDescent="0.25">
      <c r="A297" s="87"/>
      <c r="B297" s="87"/>
      <c r="C297" s="88"/>
      <c r="D297" s="87"/>
      <c r="E297" s="88"/>
      <c r="F297" s="88"/>
      <c r="G297" s="88"/>
      <c r="H297" s="88"/>
      <c r="I297" s="89"/>
      <c r="J297" s="87"/>
    </row>
    <row r="298" spans="1:10" ht="15.75" customHeight="1" x14ac:dyDescent="0.25">
      <c r="A298" s="87"/>
      <c r="B298" s="87"/>
      <c r="C298" s="88"/>
      <c r="D298" s="87"/>
      <c r="E298" s="88"/>
      <c r="F298" s="88"/>
      <c r="G298" s="88"/>
      <c r="H298" s="88"/>
      <c r="I298" s="89"/>
      <c r="J298" s="87"/>
    </row>
    <row r="299" spans="1:10" ht="15.75" customHeight="1" x14ac:dyDescent="0.25">
      <c r="A299" s="87"/>
      <c r="B299" s="87"/>
      <c r="C299" s="88"/>
      <c r="D299" s="87"/>
      <c r="E299" s="88"/>
      <c r="F299" s="88"/>
      <c r="G299" s="88"/>
      <c r="H299" s="88"/>
      <c r="I299" s="89"/>
      <c r="J299" s="87"/>
    </row>
    <row r="300" spans="1:10" ht="15.75" customHeight="1" x14ac:dyDescent="0.25">
      <c r="A300" s="87"/>
      <c r="B300" s="87"/>
      <c r="C300" s="88"/>
      <c r="D300" s="87"/>
      <c r="E300" s="88"/>
      <c r="F300" s="88"/>
      <c r="G300" s="88"/>
      <c r="H300" s="88"/>
      <c r="I300" s="89"/>
      <c r="J300" s="87"/>
    </row>
    <row r="301" spans="1:10" ht="15.75" customHeight="1" x14ac:dyDescent="0.25">
      <c r="A301" s="87"/>
      <c r="B301" s="87"/>
      <c r="C301" s="88"/>
      <c r="D301" s="87"/>
      <c r="E301" s="88"/>
      <c r="F301" s="88"/>
      <c r="G301" s="88"/>
      <c r="H301" s="88"/>
      <c r="I301" s="89"/>
      <c r="J301" s="87"/>
    </row>
    <row r="302" spans="1:10" ht="15.75" customHeight="1" x14ac:dyDescent="0.25">
      <c r="A302" s="87"/>
      <c r="B302" s="87"/>
      <c r="C302" s="88"/>
      <c r="D302" s="87"/>
      <c r="E302" s="88"/>
      <c r="F302" s="88"/>
      <c r="G302" s="88"/>
      <c r="H302" s="88"/>
      <c r="I302" s="89"/>
      <c r="J302" s="87"/>
    </row>
    <row r="303" spans="1:10" ht="15.75" customHeight="1" x14ac:dyDescent="0.25">
      <c r="A303" s="87"/>
      <c r="B303" s="87"/>
      <c r="C303" s="88"/>
      <c r="D303" s="87"/>
      <c r="E303" s="88"/>
      <c r="F303" s="88"/>
      <c r="G303" s="88"/>
      <c r="H303" s="88"/>
      <c r="I303" s="89"/>
      <c r="J303" s="87"/>
    </row>
    <row r="304" spans="1:10" ht="15.75" customHeight="1" x14ac:dyDescent="0.25">
      <c r="A304" s="87"/>
      <c r="B304" s="87"/>
      <c r="C304" s="88"/>
      <c r="D304" s="87"/>
      <c r="E304" s="88"/>
      <c r="F304" s="88"/>
      <c r="G304" s="88"/>
      <c r="H304" s="88"/>
      <c r="I304" s="89"/>
      <c r="J304" s="87"/>
    </row>
    <row r="305" spans="1:10" ht="15.75" customHeight="1" x14ac:dyDescent="0.25">
      <c r="A305" s="87"/>
      <c r="B305" s="87"/>
      <c r="C305" s="88"/>
      <c r="D305" s="87"/>
      <c r="E305" s="88"/>
      <c r="F305" s="88"/>
      <c r="G305" s="88"/>
      <c r="H305" s="88"/>
      <c r="I305" s="89"/>
      <c r="J305" s="87"/>
    </row>
    <row r="306" spans="1:10" ht="15.75" customHeight="1" x14ac:dyDescent="0.25">
      <c r="A306" s="87"/>
      <c r="B306" s="87"/>
      <c r="C306" s="88"/>
      <c r="D306" s="87"/>
      <c r="E306" s="88"/>
      <c r="F306" s="88"/>
      <c r="G306" s="88"/>
      <c r="H306" s="88"/>
      <c r="I306" s="89"/>
      <c r="J306" s="87"/>
    </row>
    <row r="307" spans="1:10" ht="15.75" customHeight="1" x14ac:dyDescent="0.25">
      <c r="A307" s="87"/>
      <c r="B307" s="87"/>
      <c r="C307" s="88"/>
      <c r="D307" s="87"/>
      <c r="E307" s="88"/>
      <c r="F307" s="88"/>
      <c r="G307" s="88"/>
      <c r="H307" s="88"/>
      <c r="I307" s="89"/>
      <c r="J307" s="87"/>
    </row>
    <row r="308" spans="1:10" ht="15.75" customHeight="1" x14ac:dyDescent="0.25">
      <c r="A308" s="87"/>
      <c r="B308" s="87"/>
      <c r="C308" s="88"/>
      <c r="D308" s="87"/>
      <c r="E308" s="88"/>
      <c r="F308" s="88"/>
      <c r="G308" s="88"/>
      <c r="H308" s="88"/>
      <c r="I308" s="89"/>
      <c r="J308" s="87"/>
    </row>
    <row r="309" spans="1:10" ht="15.75" customHeight="1" x14ac:dyDescent="0.25">
      <c r="A309" s="87"/>
      <c r="B309" s="87"/>
      <c r="C309" s="88"/>
      <c r="D309" s="87"/>
      <c r="E309" s="88"/>
      <c r="F309" s="88"/>
      <c r="G309" s="88"/>
      <c r="H309" s="88"/>
      <c r="I309" s="89"/>
      <c r="J309" s="87"/>
    </row>
    <row r="310" spans="1:10" ht="15.75" customHeight="1" x14ac:dyDescent="0.25">
      <c r="A310" s="87"/>
      <c r="B310" s="87"/>
      <c r="C310" s="88"/>
      <c r="D310" s="87"/>
      <c r="E310" s="88"/>
      <c r="F310" s="88"/>
      <c r="G310" s="88"/>
      <c r="H310" s="88"/>
      <c r="I310" s="89"/>
      <c r="J310" s="87"/>
    </row>
    <row r="311" spans="1:10" ht="15.75" customHeight="1" x14ac:dyDescent="0.25">
      <c r="A311" s="87"/>
      <c r="B311" s="87"/>
      <c r="C311" s="88"/>
      <c r="D311" s="87"/>
      <c r="E311" s="88"/>
      <c r="F311" s="88"/>
      <c r="G311" s="88"/>
      <c r="H311" s="88"/>
      <c r="I311" s="89"/>
      <c r="J311" s="87"/>
    </row>
    <row r="312" spans="1:10" ht="15.75" customHeight="1" x14ac:dyDescent="0.25">
      <c r="A312" s="87"/>
      <c r="B312" s="87"/>
      <c r="C312" s="88"/>
      <c r="D312" s="87"/>
      <c r="E312" s="88"/>
      <c r="F312" s="88"/>
      <c r="G312" s="88"/>
      <c r="H312" s="88"/>
      <c r="I312" s="89"/>
      <c r="J312" s="87"/>
    </row>
    <row r="313" spans="1:10" ht="15.75" customHeight="1" x14ac:dyDescent="0.25">
      <c r="A313" s="87"/>
      <c r="B313" s="87"/>
      <c r="C313" s="88"/>
      <c r="D313" s="87"/>
      <c r="E313" s="88"/>
      <c r="F313" s="88"/>
      <c r="G313" s="88"/>
      <c r="H313" s="88"/>
      <c r="I313" s="89"/>
      <c r="J313" s="87"/>
    </row>
    <row r="314" spans="1:10" ht="15.75" customHeight="1" x14ac:dyDescent="0.25">
      <c r="A314" s="87"/>
      <c r="B314" s="87"/>
      <c r="C314" s="88"/>
      <c r="D314" s="87"/>
      <c r="E314" s="88"/>
      <c r="F314" s="88"/>
      <c r="G314" s="88"/>
      <c r="H314" s="88"/>
      <c r="I314" s="89"/>
      <c r="J314" s="87"/>
    </row>
    <row r="315" spans="1:10" ht="15.75" customHeight="1" x14ac:dyDescent="0.25">
      <c r="A315" s="87"/>
      <c r="B315" s="87"/>
      <c r="C315" s="88"/>
      <c r="D315" s="87"/>
      <c r="E315" s="88"/>
      <c r="F315" s="88"/>
      <c r="G315" s="88"/>
      <c r="H315" s="88"/>
      <c r="I315" s="89"/>
      <c r="J315" s="87"/>
    </row>
    <row r="316" spans="1:10" ht="15.75" customHeight="1" x14ac:dyDescent="0.25">
      <c r="A316" s="87"/>
      <c r="B316" s="87"/>
      <c r="C316" s="88"/>
      <c r="D316" s="87"/>
      <c r="E316" s="88"/>
      <c r="F316" s="88"/>
      <c r="G316" s="88"/>
      <c r="H316" s="88"/>
      <c r="I316" s="89"/>
      <c r="J316" s="87"/>
    </row>
    <row r="317" spans="1:10" ht="15.75" customHeight="1" x14ac:dyDescent="0.25">
      <c r="A317" s="87"/>
      <c r="B317" s="87"/>
      <c r="C317" s="88"/>
      <c r="D317" s="87"/>
      <c r="E317" s="88"/>
      <c r="F317" s="88"/>
      <c r="G317" s="88"/>
      <c r="H317" s="88"/>
      <c r="I317" s="89"/>
      <c r="J317" s="87"/>
    </row>
    <row r="318" spans="1:10" ht="15.75" customHeight="1" x14ac:dyDescent="0.25">
      <c r="A318" s="87"/>
      <c r="B318" s="87"/>
      <c r="C318" s="88"/>
      <c r="D318" s="87"/>
      <c r="E318" s="88"/>
      <c r="F318" s="88"/>
      <c r="G318" s="88"/>
      <c r="H318" s="88"/>
      <c r="I318" s="89"/>
      <c r="J318" s="87"/>
    </row>
    <row r="319" spans="1:10" ht="15.75" customHeight="1" x14ac:dyDescent="0.25">
      <c r="A319" s="87"/>
      <c r="B319" s="87"/>
      <c r="C319" s="88"/>
      <c r="D319" s="87"/>
      <c r="E319" s="88"/>
      <c r="F319" s="88"/>
      <c r="G319" s="88"/>
      <c r="H319" s="88"/>
      <c r="I319" s="89"/>
      <c r="J319" s="87"/>
    </row>
    <row r="320" spans="1:10" ht="15.75" customHeight="1" x14ac:dyDescent="0.25">
      <c r="A320" s="87"/>
      <c r="B320" s="87"/>
      <c r="C320" s="88"/>
      <c r="D320" s="87"/>
      <c r="E320" s="88"/>
      <c r="F320" s="88"/>
      <c r="G320" s="88"/>
      <c r="H320" s="88"/>
      <c r="I320" s="89"/>
      <c r="J320" s="87"/>
    </row>
    <row r="321" spans="1:10" ht="15.75" customHeight="1" x14ac:dyDescent="0.25">
      <c r="A321" s="87"/>
      <c r="B321" s="87"/>
      <c r="C321" s="88"/>
      <c r="D321" s="87"/>
      <c r="E321" s="88"/>
      <c r="F321" s="88"/>
      <c r="G321" s="88"/>
      <c r="H321" s="88"/>
      <c r="I321" s="89"/>
      <c r="J321" s="87"/>
    </row>
    <row r="322" spans="1:10" ht="15.75" customHeight="1" x14ac:dyDescent="0.25">
      <c r="A322" s="87"/>
      <c r="B322" s="87"/>
      <c r="C322" s="88"/>
      <c r="D322" s="87"/>
      <c r="E322" s="88"/>
      <c r="F322" s="88"/>
      <c r="G322" s="88"/>
      <c r="H322" s="88"/>
      <c r="I322" s="89"/>
      <c r="J322" s="87"/>
    </row>
    <row r="323" spans="1:10" ht="15.75" customHeight="1" x14ac:dyDescent="0.25">
      <c r="A323" s="87"/>
      <c r="B323" s="87"/>
      <c r="C323" s="88"/>
      <c r="D323" s="87"/>
      <c r="E323" s="88"/>
      <c r="F323" s="88"/>
      <c r="G323" s="88"/>
      <c r="H323" s="88"/>
      <c r="I323" s="89"/>
      <c r="J323" s="87"/>
    </row>
    <row r="324" spans="1:10" ht="15.75" customHeight="1" x14ac:dyDescent="0.25">
      <c r="A324" s="87"/>
      <c r="B324" s="87"/>
      <c r="C324" s="88"/>
      <c r="D324" s="87"/>
      <c r="E324" s="88"/>
      <c r="F324" s="88"/>
      <c r="G324" s="88"/>
      <c r="H324" s="88"/>
      <c r="I324" s="89"/>
      <c r="J324" s="87"/>
    </row>
    <row r="325" spans="1:10" ht="15.75" customHeight="1" x14ac:dyDescent="0.25">
      <c r="A325" s="87"/>
      <c r="B325" s="87"/>
      <c r="C325" s="88"/>
      <c r="D325" s="87"/>
      <c r="E325" s="88"/>
      <c r="F325" s="88"/>
      <c r="G325" s="88"/>
      <c r="H325" s="88"/>
      <c r="I325" s="89"/>
      <c r="J325" s="87"/>
    </row>
    <row r="326" spans="1:10" ht="15.75" customHeight="1" x14ac:dyDescent="0.25">
      <c r="A326" s="87"/>
      <c r="B326" s="87"/>
      <c r="C326" s="88"/>
      <c r="D326" s="87"/>
      <c r="E326" s="88"/>
      <c r="F326" s="88"/>
      <c r="G326" s="88"/>
      <c r="H326" s="88"/>
      <c r="I326" s="89"/>
      <c r="J326" s="87"/>
    </row>
    <row r="327" spans="1:10" ht="15.75" customHeight="1" x14ac:dyDescent="0.25">
      <c r="A327" s="87"/>
      <c r="B327" s="87"/>
      <c r="C327" s="88"/>
      <c r="D327" s="87"/>
      <c r="E327" s="88"/>
      <c r="F327" s="88"/>
      <c r="G327" s="88"/>
      <c r="H327" s="88"/>
      <c r="I327" s="89"/>
      <c r="J327" s="87"/>
    </row>
    <row r="328" spans="1:10" ht="15.75" customHeight="1" x14ac:dyDescent="0.25">
      <c r="A328" s="87"/>
      <c r="B328" s="87"/>
      <c r="C328" s="88"/>
      <c r="D328" s="87"/>
      <c r="E328" s="88"/>
      <c r="F328" s="88"/>
      <c r="G328" s="88"/>
      <c r="H328" s="88"/>
      <c r="I328" s="89"/>
      <c r="J328" s="87"/>
    </row>
    <row r="329" spans="1:10" ht="15.75" customHeight="1" x14ac:dyDescent="0.25">
      <c r="A329" s="87"/>
      <c r="B329" s="87"/>
      <c r="C329" s="88"/>
      <c r="D329" s="87"/>
      <c r="E329" s="88"/>
      <c r="F329" s="88"/>
      <c r="G329" s="88"/>
      <c r="H329" s="88"/>
      <c r="I329" s="89"/>
      <c r="J329" s="87"/>
    </row>
    <row r="330" spans="1:10" ht="15.75" customHeight="1" x14ac:dyDescent="0.25">
      <c r="A330" s="87"/>
      <c r="B330" s="87"/>
      <c r="C330" s="88"/>
      <c r="D330" s="87"/>
      <c r="E330" s="88"/>
      <c r="F330" s="88"/>
      <c r="G330" s="88"/>
      <c r="H330" s="88"/>
      <c r="I330" s="89"/>
      <c r="J330" s="87"/>
    </row>
    <row r="331" spans="1:10" ht="15.75" customHeight="1" x14ac:dyDescent="0.25">
      <c r="A331" s="87"/>
      <c r="B331" s="87"/>
      <c r="C331" s="88"/>
      <c r="D331" s="87"/>
      <c r="E331" s="88"/>
      <c r="F331" s="88"/>
      <c r="G331" s="88"/>
      <c r="H331" s="88"/>
      <c r="I331" s="89"/>
      <c r="J331" s="87"/>
    </row>
    <row r="332" spans="1:10" ht="15.75" customHeight="1" x14ac:dyDescent="0.25">
      <c r="A332" s="87"/>
      <c r="B332" s="87"/>
      <c r="C332" s="88"/>
      <c r="D332" s="87"/>
      <c r="E332" s="88"/>
      <c r="F332" s="88"/>
      <c r="G332" s="88"/>
      <c r="H332" s="88"/>
      <c r="I332" s="89"/>
      <c r="J332" s="87"/>
    </row>
    <row r="333" spans="1:10" ht="15.75" customHeight="1" x14ac:dyDescent="0.25">
      <c r="A333" s="87"/>
      <c r="B333" s="87"/>
      <c r="C333" s="88"/>
      <c r="D333" s="87"/>
      <c r="E333" s="88"/>
      <c r="F333" s="88"/>
      <c r="G333" s="88"/>
      <c r="H333" s="88"/>
      <c r="I333" s="89"/>
      <c r="J333" s="87"/>
    </row>
    <row r="334" spans="1:10" ht="15.75" customHeight="1" x14ac:dyDescent="0.25">
      <c r="A334" s="87"/>
      <c r="B334" s="87"/>
      <c r="C334" s="88"/>
      <c r="D334" s="87"/>
      <c r="E334" s="88"/>
      <c r="F334" s="88"/>
      <c r="G334" s="88"/>
      <c r="H334" s="88"/>
      <c r="I334" s="89"/>
      <c r="J334" s="87"/>
    </row>
    <row r="335" spans="1:10" ht="15.75" customHeight="1" x14ac:dyDescent="0.25">
      <c r="A335" s="87"/>
      <c r="B335" s="87"/>
      <c r="C335" s="88"/>
      <c r="D335" s="87"/>
      <c r="E335" s="88"/>
      <c r="F335" s="88"/>
      <c r="G335" s="88"/>
      <c r="H335" s="88"/>
      <c r="I335" s="89"/>
      <c r="J335" s="87"/>
    </row>
    <row r="336" spans="1:10" ht="15.75" customHeight="1" x14ac:dyDescent="0.25">
      <c r="A336" s="87"/>
      <c r="B336" s="87"/>
      <c r="C336" s="88"/>
      <c r="D336" s="87"/>
      <c r="E336" s="88"/>
      <c r="F336" s="88"/>
      <c r="G336" s="88"/>
      <c r="H336" s="88"/>
      <c r="I336" s="89"/>
      <c r="J336" s="87"/>
    </row>
    <row r="337" spans="1:10" ht="15.75" customHeight="1" x14ac:dyDescent="0.25">
      <c r="A337" s="87"/>
      <c r="B337" s="87"/>
      <c r="C337" s="88"/>
      <c r="D337" s="87"/>
      <c r="E337" s="88"/>
      <c r="F337" s="88"/>
      <c r="G337" s="88"/>
      <c r="H337" s="88"/>
      <c r="I337" s="89"/>
      <c r="J337" s="87"/>
    </row>
    <row r="338" spans="1:10" ht="15.75" customHeight="1" x14ac:dyDescent="0.25">
      <c r="A338" s="87"/>
      <c r="B338" s="87"/>
      <c r="C338" s="88"/>
      <c r="D338" s="87"/>
      <c r="E338" s="88"/>
      <c r="F338" s="88"/>
      <c r="G338" s="88"/>
      <c r="H338" s="88"/>
      <c r="I338" s="89"/>
      <c r="J338" s="87"/>
    </row>
    <row r="339" spans="1:10" ht="15.75" customHeight="1" x14ac:dyDescent="0.25">
      <c r="A339" s="87"/>
      <c r="B339" s="87"/>
      <c r="C339" s="88"/>
      <c r="D339" s="87"/>
      <c r="E339" s="88"/>
      <c r="F339" s="88"/>
      <c r="G339" s="88"/>
      <c r="H339" s="88"/>
      <c r="I339" s="89"/>
      <c r="J339" s="87"/>
    </row>
    <row r="340" spans="1:10" ht="15.75" customHeight="1" x14ac:dyDescent="0.25">
      <c r="A340" s="87"/>
      <c r="B340" s="87"/>
      <c r="C340" s="88"/>
      <c r="D340" s="87"/>
      <c r="E340" s="88"/>
      <c r="F340" s="88"/>
      <c r="G340" s="88"/>
      <c r="H340" s="88"/>
      <c r="I340" s="89"/>
      <c r="J340" s="87"/>
    </row>
    <row r="341" spans="1:10" ht="15.75" customHeight="1" x14ac:dyDescent="0.25">
      <c r="A341" s="87"/>
      <c r="B341" s="87"/>
      <c r="C341" s="88"/>
      <c r="D341" s="87"/>
      <c r="E341" s="88"/>
      <c r="F341" s="88"/>
      <c r="G341" s="88"/>
      <c r="H341" s="88"/>
      <c r="I341" s="89"/>
      <c r="J341" s="87"/>
    </row>
    <row r="342" spans="1:10" ht="15.75" customHeight="1" x14ac:dyDescent="0.25">
      <c r="A342" s="87"/>
      <c r="B342" s="87"/>
      <c r="C342" s="88"/>
      <c r="D342" s="87"/>
      <c r="E342" s="88"/>
      <c r="F342" s="88"/>
      <c r="G342" s="88"/>
      <c r="H342" s="88"/>
      <c r="I342" s="89"/>
      <c r="J342" s="87"/>
    </row>
    <row r="343" spans="1:10" ht="15.75" customHeight="1" x14ac:dyDescent="0.25">
      <c r="A343" s="87"/>
      <c r="B343" s="87"/>
      <c r="C343" s="88"/>
      <c r="D343" s="87"/>
      <c r="E343" s="88"/>
      <c r="F343" s="88"/>
      <c r="G343" s="88"/>
      <c r="H343" s="88"/>
      <c r="I343" s="89"/>
      <c r="J343" s="87"/>
    </row>
    <row r="344" spans="1:10" ht="15.75" customHeight="1" x14ac:dyDescent="0.25">
      <c r="A344" s="87"/>
      <c r="B344" s="87"/>
      <c r="C344" s="88"/>
      <c r="D344" s="87"/>
      <c r="E344" s="88"/>
      <c r="F344" s="88"/>
      <c r="G344" s="88"/>
      <c r="H344" s="88"/>
      <c r="I344" s="89"/>
      <c r="J344" s="87"/>
    </row>
    <row r="345" spans="1:10" ht="15.75" customHeight="1" x14ac:dyDescent="0.25">
      <c r="A345" s="87"/>
      <c r="B345" s="87"/>
      <c r="C345" s="88"/>
      <c r="D345" s="87"/>
      <c r="E345" s="88"/>
      <c r="F345" s="88"/>
      <c r="G345" s="88"/>
      <c r="H345" s="88"/>
      <c r="I345" s="89"/>
      <c r="J345" s="87"/>
    </row>
    <row r="346" spans="1:10" ht="15.75" customHeight="1" x14ac:dyDescent="0.25">
      <c r="A346" s="87"/>
      <c r="B346" s="87"/>
      <c r="C346" s="88"/>
      <c r="D346" s="87"/>
      <c r="E346" s="88"/>
      <c r="F346" s="88"/>
      <c r="G346" s="88"/>
      <c r="H346" s="88"/>
      <c r="I346" s="89"/>
      <c r="J346" s="87"/>
    </row>
    <row r="347" spans="1:10" ht="15.75" customHeight="1" x14ac:dyDescent="0.25">
      <c r="C347" s="90"/>
      <c r="H347" s="23"/>
    </row>
    <row r="348" spans="1:10" ht="15.75" customHeight="1" x14ac:dyDescent="0.25">
      <c r="C348" s="90"/>
      <c r="H348" s="23"/>
    </row>
    <row r="349" spans="1:10" ht="15.75" customHeight="1" x14ac:dyDescent="0.25">
      <c r="C349" s="90"/>
      <c r="H349" s="23"/>
    </row>
    <row r="350" spans="1:10" ht="15.75" customHeight="1" x14ac:dyDescent="0.25">
      <c r="C350" s="90"/>
      <c r="H350" s="23"/>
    </row>
    <row r="351" spans="1:10" ht="15.75" customHeight="1" x14ac:dyDescent="0.25">
      <c r="C351" s="90"/>
      <c r="H351" s="23"/>
    </row>
    <row r="352" spans="1:10" ht="15.75" customHeight="1" x14ac:dyDescent="0.25">
      <c r="C352" s="90"/>
      <c r="H352" s="23"/>
    </row>
    <row r="353" spans="3:8" ht="15.75" customHeight="1" x14ac:dyDescent="0.25">
      <c r="C353" s="90"/>
      <c r="H353" s="23"/>
    </row>
    <row r="354" spans="3:8" ht="15.75" customHeight="1" x14ac:dyDescent="0.25">
      <c r="C354" s="90"/>
      <c r="H354" s="23"/>
    </row>
    <row r="355" spans="3:8" ht="15.75" customHeight="1" x14ac:dyDescent="0.25">
      <c r="C355" s="90"/>
      <c r="H355" s="23"/>
    </row>
    <row r="356" spans="3:8" ht="15.75" customHeight="1" x14ac:dyDescent="0.25">
      <c r="C356" s="90"/>
      <c r="H356" s="23"/>
    </row>
    <row r="357" spans="3:8" ht="15.75" customHeight="1" x14ac:dyDescent="0.25">
      <c r="C357" s="90"/>
      <c r="H357" s="23"/>
    </row>
    <row r="358" spans="3:8" ht="15.75" customHeight="1" x14ac:dyDescent="0.25">
      <c r="C358" s="90"/>
      <c r="H358" s="23"/>
    </row>
    <row r="359" spans="3:8" ht="15.75" customHeight="1" x14ac:dyDescent="0.25">
      <c r="C359" s="90"/>
      <c r="H359" s="23"/>
    </row>
    <row r="360" spans="3:8" ht="15.75" customHeight="1" x14ac:dyDescent="0.25">
      <c r="C360" s="90"/>
      <c r="H360" s="23"/>
    </row>
    <row r="361" spans="3:8" ht="15.75" customHeight="1" x14ac:dyDescent="0.25">
      <c r="C361" s="90"/>
      <c r="H361" s="23"/>
    </row>
    <row r="362" spans="3:8" ht="15.75" customHeight="1" x14ac:dyDescent="0.25">
      <c r="C362" s="90"/>
      <c r="H362" s="23"/>
    </row>
    <row r="363" spans="3:8" ht="15.75" customHeight="1" x14ac:dyDescent="0.25">
      <c r="C363" s="90"/>
      <c r="H363" s="23"/>
    </row>
    <row r="364" spans="3:8" ht="15.75" customHeight="1" x14ac:dyDescent="0.25">
      <c r="C364" s="90"/>
      <c r="H364" s="23"/>
    </row>
    <row r="365" spans="3:8" ht="15.75" customHeight="1" x14ac:dyDescent="0.25">
      <c r="C365" s="90"/>
      <c r="H365" s="23"/>
    </row>
    <row r="366" spans="3:8" ht="15.75" customHeight="1" x14ac:dyDescent="0.25">
      <c r="C366" s="90"/>
      <c r="H366" s="23"/>
    </row>
    <row r="367" spans="3:8" ht="15.75" customHeight="1" x14ac:dyDescent="0.25">
      <c r="C367" s="90"/>
      <c r="H367" s="23"/>
    </row>
    <row r="368" spans="3:8" ht="15.75" customHeight="1" x14ac:dyDescent="0.25">
      <c r="C368" s="90"/>
      <c r="H368" s="23"/>
    </row>
    <row r="369" spans="3:8" ht="15.75" customHeight="1" x14ac:dyDescent="0.25">
      <c r="C369" s="90"/>
      <c r="H369" s="23"/>
    </row>
    <row r="370" spans="3:8" ht="15.75" customHeight="1" x14ac:dyDescent="0.25">
      <c r="C370" s="90"/>
      <c r="H370" s="23"/>
    </row>
    <row r="371" spans="3:8" ht="15.75" customHeight="1" x14ac:dyDescent="0.25">
      <c r="C371" s="90"/>
      <c r="H371" s="23"/>
    </row>
    <row r="372" spans="3:8" ht="15.75" customHeight="1" x14ac:dyDescent="0.25">
      <c r="C372" s="90"/>
      <c r="H372" s="23"/>
    </row>
    <row r="373" spans="3:8" ht="15.75" customHeight="1" x14ac:dyDescent="0.25">
      <c r="C373" s="90"/>
      <c r="H373" s="23"/>
    </row>
    <row r="374" spans="3:8" ht="15.75" customHeight="1" x14ac:dyDescent="0.25">
      <c r="C374" s="90"/>
      <c r="H374" s="23"/>
    </row>
    <row r="375" spans="3:8" ht="15.75" customHeight="1" x14ac:dyDescent="0.25">
      <c r="C375" s="90"/>
      <c r="H375" s="23"/>
    </row>
    <row r="376" spans="3:8" ht="15.75" customHeight="1" x14ac:dyDescent="0.25">
      <c r="C376" s="90"/>
      <c r="H376" s="23"/>
    </row>
    <row r="377" spans="3:8" ht="15.75" customHeight="1" x14ac:dyDescent="0.25">
      <c r="C377" s="90"/>
      <c r="H377" s="23"/>
    </row>
    <row r="378" spans="3:8" ht="15.75" customHeight="1" x14ac:dyDescent="0.25">
      <c r="C378" s="90"/>
      <c r="H378" s="23"/>
    </row>
    <row r="379" spans="3:8" ht="15.75" customHeight="1" x14ac:dyDescent="0.25">
      <c r="C379" s="90"/>
      <c r="H379" s="23"/>
    </row>
    <row r="380" spans="3:8" ht="15.75" customHeight="1" x14ac:dyDescent="0.25">
      <c r="C380" s="90"/>
      <c r="H380" s="23"/>
    </row>
    <row r="381" spans="3:8" ht="15.75" customHeight="1" x14ac:dyDescent="0.25">
      <c r="C381" s="90"/>
      <c r="H381" s="23"/>
    </row>
    <row r="382" spans="3:8" ht="15.75" customHeight="1" x14ac:dyDescent="0.25">
      <c r="C382" s="90"/>
      <c r="H382" s="23"/>
    </row>
    <row r="383" spans="3:8" ht="15.75" customHeight="1" x14ac:dyDescent="0.25">
      <c r="C383" s="90"/>
      <c r="H383" s="23"/>
    </row>
    <row r="384" spans="3:8" ht="15.75" customHeight="1" x14ac:dyDescent="0.25">
      <c r="C384" s="90"/>
      <c r="H384" s="23"/>
    </row>
    <row r="385" spans="3:8" ht="15.75" customHeight="1" x14ac:dyDescent="0.25">
      <c r="C385" s="90"/>
      <c r="H385" s="23"/>
    </row>
    <row r="386" spans="3:8" ht="15.75" customHeight="1" x14ac:dyDescent="0.25">
      <c r="C386" s="90"/>
      <c r="H386" s="23"/>
    </row>
    <row r="387" spans="3:8" ht="15.75" customHeight="1" x14ac:dyDescent="0.25">
      <c r="C387" s="90"/>
      <c r="H387" s="23"/>
    </row>
    <row r="388" spans="3:8" ht="15.75" customHeight="1" x14ac:dyDescent="0.25">
      <c r="C388" s="90"/>
      <c r="H388" s="23"/>
    </row>
    <row r="389" spans="3:8" ht="15.75" customHeight="1" x14ac:dyDescent="0.25">
      <c r="C389" s="90"/>
      <c r="H389" s="23"/>
    </row>
    <row r="390" spans="3:8" ht="15.75" customHeight="1" x14ac:dyDescent="0.25">
      <c r="C390" s="90"/>
      <c r="H390" s="23"/>
    </row>
    <row r="391" spans="3:8" ht="15.75" customHeight="1" x14ac:dyDescent="0.25">
      <c r="C391" s="90"/>
      <c r="H391" s="23"/>
    </row>
    <row r="392" spans="3:8" ht="15.75" customHeight="1" x14ac:dyDescent="0.25">
      <c r="C392" s="90"/>
      <c r="H392" s="23"/>
    </row>
    <row r="393" spans="3:8" ht="15.75" customHeight="1" x14ac:dyDescent="0.25">
      <c r="C393" s="90"/>
      <c r="H393" s="23"/>
    </row>
    <row r="394" spans="3:8" ht="15.75" customHeight="1" x14ac:dyDescent="0.25">
      <c r="C394" s="90"/>
      <c r="H394" s="23"/>
    </row>
    <row r="395" spans="3:8" ht="15.75" customHeight="1" x14ac:dyDescent="0.25">
      <c r="C395" s="90"/>
      <c r="H395" s="23"/>
    </row>
    <row r="396" spans="3:8" ht="15.75" customHeight="1" x14ac:dyDescent="0.25">
      <c r="C396" s="90"/>
      <c r="H396" s="23"/>
    </row>
    <row r="397" spans="3:8" ht="15.75" customHeight="1" x14ac:dyDescent="0.25">
      <c r="C397" s="90"/>
      <c r="H397" s="23"/>
    </row>
    <row r="398" spans="3:8" ht="15.75" customHeight="1" x14ac:dyDescent="0.25">
      <c r="C398" s="90"/>
      <c r="H398" s="23"/>
    </row>
    <row r="399" spans="3:8" ht="15.75" customHeight="1" x14ac:dyDescent="0.25">
      <c r="C399" s="90"/>
      <c r="H399" s="23"/>
    </row>
    <row r="400" spans="3:8" ht="15.75" customHeight="1" x14ac:dyDescent="0.25">
      <c r="C400" s="90"/>
      <c r="H400" s="23"/>
    </row>
    <row r="401" spans="3:8" ht="15.75" customHeight="1" x14ac:dyDescent="0.25">
      <c r="C401" s="90"/>
      <c r="H401" s="23"/>
    </row>
    <row r="402" spans="3:8" ht="15.75" customHeight="1" x14ac:dyDescent="0.25">
      <c r="C402" s="90"/>
      <c r="H402" s="23"/>
    </row>
    <row r="403" spans="3:8" ht="15.75" customHeight="1" x14ac:dyDescent="0.25">
      <c r="C403" s="90"/>
      <c r="H403" s="23"/>
    </row>
    <row r="404" spans="3:8" ht="15.75" customHeight="1" x14ac:dyDescent="0.25">
      <c r="C404" s="90"/>
      <c r="H404" s="23"/>
    </row>
    <row r="405" spans="3:8" ht="15.75" customHeight="1" x14ac:dyDescent="0.25">
      <c r="C405" s="90"/>
      <c r="H405" s="23"/>
    </row>
    <row r="406" spans="3:8" ht="15.75" customHeight="1" x14ac:dyDescent="0.25">
      <c r="C406" s="90"/>
      <c r="H406" s="23"/>
    </row>
    <row r="407" spans="3:8" ht="15.75" customHeight="1" x14ac:dyDescent="0.25">
      <c r="C407" s="90"/>
      <c r="H407" s="23"/>
    </row>
    <row r="408" spans="3:8" ht="15.75" customHeight="1" x14ac:dyDescent="0.25">
      <c r="C408" s="90"/>
      <c r="H408" s="23"/>
    </row>
    <row r="409" spans="3:8" ht="15.75" customHeight="1" x14ac:dyDescent="0.25">
      <c r="C409" s="90"/>
      <c r="H409" s="23"/>
    </row>
    <row r="410" spans="3:8" ht="15.75" customHeight="1" x14ac:dyDescent="0.25">
      <c r="C410" s="90"/>
      <c r="H410" s="23"/>
    </row>
    <row r="411" spans="3:8" ht="15.75" customHeight="1" x14ac:dyDescent="0.25">
      <c r="C411" s="90"/>
      <c r="H411" s="23"/>
    </row>
    <row r="412" spans="3:8" ht="15.75" customHeight="1" x14ac:dyDescent="0.25">
      <c r="C412" s="90"/>
      <c r="H412" s="23"/>
    </row>
    <row r="413" spans="3:8" ht="15.75" customHeight="1" x14ac:dyDescent="0.25">
      <c r="C413" s="90"/>
      <c r="H413" s="23"/>
    </row>
    <row r="414" spans="3:8" ht="15.75" customHeight="1" x14ac:dyDescent="0.25">
      <c r="C414" s="90"/>
      <c r="H414" s="23"/>
    </row>
    <row r="415" spans="3:8" ht="15.75" customHeight="1" x14ac:dyDescent="0.25">
      <c r="C415" s="90"/>
      <c r="H415" s="23"/>
    </row>
    <row r="416" spans="3:8" ht="15.75" customHeight="1" x14ac:dyDescent="0.25">
      <c r="C416" s="90"/>
      <c r="H416" s="23"/>
    </row>
    <row r="417" spans="3:8" ht="15.75" customHeight="1" x14ac:dyDescent="0.25">
      <c r="C417" s="90"/>
      <c r="H417" s="23"/>
    </row>
    <row r="418" spans="3:8" ht="15.75" customHeight="1" x14ac:dyDescent="0.25">
      <c r="C418" s="90"/>
      <c r="H418" s="23"/>
    </row>
    <row r="419" spans="3:8" ht="15.75" customHeight="1" x14ac:dyDescent="0.25">
      <c r="C419" s="90"/>
      <c r="H419" s="23"/>
    </row>
    <row r="420" spans="3:8" ht="15.75" customHeight="1" x14ac:dyDescent="0.25">
      <c r="C420" s="90"/>
      <c r="H420" s="23"/>
    </row>
    <row r="421" spans="3:8" ht="15.75" customHeight="1" x14ac:dyDescent="0.25">
      <c r="C421" s="90"/>
      <c r="H421" s="23"/>
    </row>
    <row r="422" spans="3:8" ht="15.75" customHeight="1" x14ac:dyDescent="0.25">
      <c r="C422" s="90"/>
      <c r="H422" s="23"/>
    </row>
    <row r="423" spans="3:8" ht="15.75" customHeight="1" x14ac:dyDescent="0.25">
      <c r="C423" s="90"/>
      <c r="H423" s="23"/>
    </row>
    <row r="424" spans="3:8" ht="15.75" customHeight="1" x14ac:dyDescent="0.25">
      <c r="C424" s="90"/>
      <c r="H424" s="23"/>
    </row>
    <row r="425" spans="3:8" ht="15.75" customHeight="1" x14ac:dyDescent="0.25">
      <c r="C425" s="90"/>
      <c r="H425" s="23"/>
    </row>
    <row r="426" spans="3:8" ht="15.75" customHeight="1" x14ac:dyDescent="0.25">
      <c r="C426" s="90"/>
      <c r="H426" s="23"/>
    </row>
    <row r="427" spans="3:8" ht="15.75" customHeight="1" x14ac:dyDescent="0.25">
      <c r="C427" s="90"/>
      <c r="H427" s="23"/>
    </row>
    <row r="428" spans="3:8" ht="15.75" customHeight="1" x14ac:dyDescent="0.25">
      <c r="C428" s="90"/>
      <c r="H428" s="23"/>
    </row>
    <row r="429" spans="3:8" ht="15.75" customHeight="1" x14ac:dyDescent="0.25">
      <c r="C429" s="90"/>
      <c r="H429" s="23"/>
    </row>
    <row r="430" spans="3:8" ht="15.75" customHeight="1" x14ac:dyDescent="0.25">
      <c r="C430" s="90"/>
      <c r="H430" s="23"/>
    </row>
    <row r="431" spans="3:8" ht="15.75" customHeight="1" x14ac:dyDescent="0.25">
      <c r="C431" s="90"/>
      <c r="H431" s="23"/>
    </row>
    <row r="432" spans="3:8" ht="15.75" customHeight="1" x14ac:dyDescent="0.25">
      <c r="C432" s="90"/>
      <c r="H432" s="23"/>
    </row>
    <row r="433" spans="3:8" ht="15.75" customHeight="1" x14ac:dyDescent="0.25">
      <c r="C433" s="90"/>
      <c r="H433" s="23"/>
    </row>
    <row r="434" spans="3:8" ht="15.75" customHeight="1" x14ac:dyDescent="0.25">
      <c r="C434" s="90"/>
      <c r="H434" s="23"/>
    </row>
    <row r="435" spans="3:8" ht="15.75" customHeight="1" x14ac:dyDescent="0.25">
      <c r="C435" s="90"/>
      <c r="H435" s="23"/>
    </row>
    <row r="436" spans="3:8" ht="15.75" customHeight="1" x14ac:dyDescent="0.25">
      <c r="C436" s="90"/>
      <c r="H436" s="23"/>
    </row>
    <row r="437" spans="3:8" ht="15.75" customHeight="1" x14ac:dyDescent="0.25">
      <c r="C437" s="90"/>
      <c r="H437" s="23"/>
    </row>
    <row r="438" spans="3:8" ht="15.75" customHeight="1" x14ac:dyDescent="0.25">
      <c r="C438" s="90"/>
      <c r="H438" s="23"/>
    </row>
    <row r="439" spans="3:8" ht="15.75" customHeight="1" x14ac:dyDescent="0.25">
      <c r="C439" s="90"/>
      <c r="H439" s="23"/>
    </row>
    <row r="440" spans="3:8" ht="15.75" customHeight="1" x14ac:dyDescent="0.25">
      <c r="C440" s="90"/>
      <c r="H440" s="23"/>
    </row>
    <row r="441" spans="3:8" ht="15.75" customHeight="1" x14ac:dyDescent="0.25">
      <c r="C441" s="90"/>
      <c r="H441" s="23"/>
    </row>
    <row r="442" spans="3:8" ht="15.75" customHeight="1" x14ac:dyDescent="0.25">
      <c r="C442" s="90"/>
      <c r="H442" s="23"/>
    </row>
    <row r="443" spans="3:8" ht="15.75" customHeight="1" x14ac:dyDescent="0.25">
      <c r="C443" s="90"/>
      <c r="H443" s="23"/>
    </row>
    <row r="444" spans="3:8" ht="15.75" customHeight="1" x14ac:dyDescent="0.25">
      <c r="C444" s="90"/>
      <c r="H444" s="23"/>
    </row>
    <row r="445" spans="3:8" ht="15.75" customHeight="1" x14ac:dyDescent="0.25">
      <c r="C445" s="90"/>
      <c r="H445" s="23"/>
    </row>
    <row r="446" spans="3:8" ht="15.75" customHeight="1" x14ac:dyDescent="0.25">
      <c r="C446" s="90"/>
      <c r="H446" s="23"/>
    </row>
    <row r="447" spans="3:8" ht="15.75" customHeight="1" x14ac:dyDescent="0.25">
      <c r="C447" s="90"/>
      <c r="H447" s="23"/>
    </row>
    <row r="448" spans="3:8" ht="15.75" customHeight="1" x14ac:dyDescent="0.25">
      <c r="C448" s="90"/>
      <c r="H448" s="23"/>
    </row>
    <row r="449" spans="3:8" ht="15.75" customHeight="1" x14ac:dyDescent="0.25">
      <c r="C449" s="90"/>
      <c r="H449" s="23"/>
    </row>
    <row r="450" spans="3:8" ht="15.75" customHeight="1" x14ac:dyDescent="0.25">
      <c r="C450" s="90"/>
      <c r="H450" s="23"/>
    </row>
    <row r="451" spans="3:8" ht="15.75" customHeight="1" x14ac:dyDescent="0.25">
      <c r="C451" s="90"/>
      <c r="H451" s="23"/>
    </row>
    <row r="452" spans="3:8" ht="15.75" customHeight="1" x14ac:dyDescent="0.25">
      <c r="C452" s="90"/>
      <c r="H452" s="23"/>
    </row>
    <row r="453" spans="3:8" ht="15.75" customHeight="1" x14ac:dyDescent="0.25">
      <c r="C453" s="90"/>
      <c r="H453" s="23"/>
    </row>
    <row r="454" spans="3:8" ht="15.75" customHeight="1" x14ac:dyDescent="0.25">
      <c r="C454" s="90"/>
      <c r="H454" s="23"/>
    </row>
    <row r="455" spans="3:8" ht="15.75" customHeight="1" x14ac:dyDescent="0.25">
      <c r="C455" s="90"/>
      <c r="H455" s="23"/>
    </row>
    <row r="456" spans="3:8" ht="15.75" customHeight="1" x14ac:dyDescent="0.25">
      <c r="C456" s="90"/>
      <c r="H456" s="23"/>
    </row>
    <row r="457" spans="3:8" ht="15.75" customHeight="1" x14ac:dyDescent="0.25">
      <c r="C457" s="90"/>
      <c r="H457" s="23"/>
    </row>
    <row r="458" spans="3:8" ht="15.75" customHeight="1" x14ac:dyDescent="0.25">
      <c r="C458" s="90"/>
      <c r="H458" s="23"/>
    </row>
    <row r="459" spans="3:8" ht="15.75" customHeight="1" x14ac:dyDescent="0.25">
      <c r="C459" s="90"/>
      <c r="H459" s="23"/>
    </row>
    <row r="460" spans="3:8" ht="15.75" customHeight="1" x14ac:dyDescent="0.25">
      <c r="C460" s="90"/>
      <c r="H460" s="23"/>
    </row>
    <row r="461" spans="3:8" ht="15.75" customHeight="1" x14ac:dyDescent="0.25">
      <c r="C461" s="90"/>
      <c r="H461" s="23"/>
    </row>
    <row r="462" spans="3:8" ht="15.75" customHeight="1" x14ac:dyDescent="0.25">
      <c r="C462" s="90"/>
      <c r="H462" s="23"/>
    </row>
    <row r="463" spans="3:8" ht="15.75" customHeight="1" x14ac:dyDescent="0.25">
      <c r="C463" s="90"/>
      <c r="H463" s="23"/>
    </row>
    <row r="464" spans="3:8" ht="15.75" customHeight="1" x14ac:dyDescent="0.25">
      <c r="C464" s="90"/>
      <c r="H464" s="23"/>
    </row>
    <row r="465" spans="3:8" ht="15.75" customHeight="1" x14ac:dyDescent="0.25">
      <c r="C465" s="90"/>
      <c r="H465" s="23"/>
    </row>
    <row r="466" spans="3:8" ht="15.75" customHeight="1" x14ac:dyDescent="0.25">
      <c r="C466" s="90"/>
      <c r="H466" s="23"/>
    </row>
    <row r="467" spans="3:8" ht="15.75" customHeight="1" x14ac:dyDescent="0.25">
      <c r="C467" s="90"/>
      <c r="H467" s="23"/>
    </row>
    <row r="468" spans="3:8" ht="15.75" customHeight="1" x14ac:dyDescent="0.25">
      <c r="C468" s="90"/>
      <c r="H468" s="23"/>
    </row>
    <row r="469" spans="3:8" ht="15.75" customHeight="1" x14ac:dyDescent="0.25">
      <c r="C469" s="90"/>
      <c r="H469" s="23"/>
    </row>
    <row r="470" spans="3:8" ht="15.75" customHeight="1" x14ac:dyDescent="0.25">
      <c r="C470" s="90"/>
      <c r="H470" s="23"/>
    </row>
    <row r="471" spans="3:8" ht="15.75" customHeight="1" x14ac:dyDescent="0.25">
      <c r="C471" s="90"/>
      <c r="H471" s="23"/>
    </row>
    <row r="472" spans="3:8" ht="15.75" customHeight="1" x14ac:dyDescent="0.25">
      <c r="C472" s="90"/>
      <c r="H472" s="23"/>
    </row>
    <row r="473" spans="3:8" ht="15.75" customHeight="1" x14ac:dyDescent="0.25">
      <c r="C473" s="90"/>
      <c r="H473" s="23"/>
    </row>
    <row r="474" spans="3:8" ht="15.75" customHeight="1" x14ac:dyDescent="0.25">
      <c r="C474" s="90"/>
      <c r="H474" s="23"/>
    </row>
    <row r="475" spans="3:8" ht="15.75" customHeight="1" x14ac:dyDescent="0.25">
      <c r="C475" s="90"/>
      <c r="H475" s="23"/>
    </row>
    <row r="476" spans="3:8" ht="15.75" customHeight="1" x14ac:dyDescent="0.25">
      <c r="C476" s="90"/>
      <c r="H476" s="23"/>
    </row>
    <row r="477" spans="3:8" ht="15.75" customHeight="1" x14ac:dyDescent="0.25">
      <c r="C477" s="90"/>
      <c r="H477" s="23"/>
    </row>
    <row r="478" spans="3:8" ht="15.75" customHeight="1" x14ac:dyDescent="0.25">
      <c r="C478" s="90"/>
      <c r="H478" s="23"/>
    </row>
    <row r="479" spans="3:8" ht="15.75" customHeight="1" x14ac:dyDescent="0.25">
      <c r="C479" s="90"/>
      <c r="H479" s="23"/>
    </row>
    <row r="480" spans="3:8" ht="15.75" customHeight="1" x14ac:dyDescent="0.25">
      <c r="C480" s="90"/>
      <c r="H480" s="23"/>
    </row>
    <row r="481" spans="3:8" ht="15.75" customHeight="1" x14ac:dyDescent="0.25">
      <c r="C481" s="90"/>
      <c r="H481" s="23"/>
    </row>
    <row r="482" spans="3:8" ht="15.75" customHeight="1" x14ac:dyDescent="0.25">
      <c r="C482" s="90"/>
      <c r="H482" s="23"/>
    </row>
    <row r="483" spans="3:8" ht="15.75" customHeight="1" x14ac:dyDescent="0.25">
      <c r="C483" s="90"/>
      <c r="H483" s="23"/>
    </row>
    <row r="484" spans="3:8" ht="15.75" customHeight="1" x14ac:dyDescent="0.25">
      <c r="C484" s="90"/>
      <c r="H484" s="23"/>
    </row>
    <row r="485" spans="3:8" ht="15.75" customHeight="1" x14ac:dyDescent="0.25">
      <c r="C485" s="90"/>
      <c r="H485" s="23"/>
    </row>
    <row r="486" spans="3:8" ht="15.75" customHeight="1" x14ac:dyDescent="0.25">
      <c r="C486" s="90"/>
      <c r="H486" s="23"/>
    </row>
    <row r="487" spans="3:8" ht="15.75" customHeight="1" x14ac:dyDescent="0.25">
      <c r="C487" s="90"/>
      <c r="H487" s="23"/>
    </row>
    <row r="488" spans="3:8" ht="15.75" customHeight="1" x14ac:dyDescent="0.25">
      <c r="C488" s="90"/>
      <c r="H488" s="23"/>
    </row>
    <row r="489" spans="3:8" ht="15.75" customHeight="1" x14ac:dyDescent="0.25">
      <c r="C489" s="90"/>
      <c r="H489" s="23"/>
    </row>
    <row r="490" spans="3:8" ht="15.75" customHeight="1" x14ac:dyDescent="0.25">
      <c r="C490" s="90"/>
      <c r="H490" s="23"/>
    </row>
    <row r="491" spans="3:8" ht="15.75" customHeight="1" x14ac:dyDescent="0.25">
      <c r="C491" s="90"/>
      <c r="H491" s="23"/>
    </row>
    <row r="492" spans="3:8" ht="15.75" customHeight="1" x14ac:dyDescent="0.25">
      <c r="C492" s="90"/>
      <c r="H492" s="23"/>
    </row>
    <row r="493" spans="3:8" ht="15.75" customHeight="1" x14ac:dyDescent="0.25">
      <c r="C493" s="90"/>
      <c r="H493" s="23"/>
    </row>
    <row r="494" spans="3:8" ht="15.75" customHeight="1" x14ac:dyDescent="0.25">
      <c r="C494" s="90"/>
      <c r="H494" s="23"/>
    </row>
    <row r="495" spans="3:8" ht="15.75" customHeight="1" x14ac:dyDescent="0.25">
      <c r="C495" s="90"/>
      <c r="H495" s="23"/>
    </row>
    <row r="496" spans="3:8" ht="15.75" customHeight="1" x14ac:dyDescent="0.25">
      <c r="C496" s="90"/>
      <c r="H496" s="23"/>
    </row>
    <row r="497" spans="3:8" ht="15.75" customHeight="1" x14ac:dyDescent="0.25">
      <c r="C497" s="90"/>
      <c r="H497" s="23"/>
    </row>
    <row r="498" spans="3:8" ht="15.75" customHeight="1" x14ac:dyDescent="0.25">
      <c r="C498" s="90"/>
      <c r="H498" s="23"/>
    </row>
    <row r="499" spans="3:8" ht="15.75" customHeight="1" x14ac:dyDescent="0.25">
      <c r="C499" s="90"/>
      <c r="H499" s="23"/>
    </row>
    <row r="500" spans="3:8" ht="15.75" customHeight="1" x14ac:dyDescent="0.25">
      <c r="C500" s="90"/>
      <c r="H500" s="23"/>
    </row>
    <row r="501" spans="3:8" ht="15.75" customHeight="1" x14ac:dyDescent="0.25">
      <c r="C501" s="90"/>
      <c r="H501" s="23"/>
    </row>
    <row r="502" spans="3:8" ht="15.75" customHeight="1" x14ac:dyDescent="0.25">
      <c r="C502" s="90"/>
      <c r="H502" s="23"/>
    </row>
    <row r="503" spans="3:8" ht="15.75" customHeight="1" x14ac:dyDescent="0.25">
      <c r="C503" s="90"/>
      <c r="H503" s="23"/>
    </row>
    <row r="504" spans="3:8" ht="15.75" customHeight="1" x14ac:dyDescent="0.25">
      <c r="C504" s="90"/>
      <c r="H504" s="23"/>
    </row>
    <row r="505" spans="3:8" ht="15.75" customHeight="1" x14ac:dyDescent="0.25">
      <c r="C505" s="90"/>
      <c r="H505" s="23"/>
    </row>
    <row r="506" spans="3:8" ht="15.75" customHeight="1" x14ac:dyDescent="0.25">
      <c r="C506" s="90"/>
      <c r="H506" s="23"/>
    </row>
    <row r="507" spans="3:8" ht="15.75" customHeight="1" x14ac:dyDescent="0.25">
      <c r="C507" s="90"/>
      <c r="H507" s="23"/>
    </row>
    <row r="508" spans="3:8" ht="15.75" customHeight="1" x14ac:dyDescent="0.25">
      <c r="C508" s="90"/>
      <c r="H508" s="23"/>
    </row>
    <row r="509" spans="3:8" ht="15.75" customHeight="1" x14ac:dyDescent="0.25">
      <c r="C509" s="90"/>
      <c r="H509" s="23"/>
    </row>
    <row r="510" spans="3:8" ht="15.75" customHeight="1" x14ac:dyDescent="0.25">
      <c r="C510" s="90"/>
      <c r="H510" s="23"/>
    </row>
    <row r="511" spans="3:8" ht="15.75" customHeight="1" x14ac:dyDescent="0.25">
      <c r="C511" s="90"/>
      <c r="H511" s="23"/>
    </row>
    <row r="512" spans="3:8" ht="15.75" customHeight="1" x14ac:dyDescent="0.25">
      <c r="C512" s="90"/>
      <c r="H512" s="23"/>
    </row>
    <row r="513" spans="3:8" ht="15.75" customHeight="1" x14ac:dyDescent="0.25">
      <c r="C513" s="90"/>
      <c r="H513" s="23"/>
    </row>
    <row r="514" spans="3:8" ht="15.75" customHeight="1" x14ac:dyDescent="0.25">
      <c r="C514" s="90"/>
      <c r="H514" s="23"/>
    </row>
    <row r="515" spans="3:8" ht="15.75" customHeight="1" x14ac:dyDescent="0.25">
      <c r="C515" s="90"/>
      <c r="H515" s="23"/>
    </row>
    <row r="516" spans="3:8" ht="15.75" customHeight="1" x14ac:dyDescent="0.25">
      <c r="C516" s="90"/>
      <c r="H516" s="23"/>
    </row>
    <row r="517" spans="3:8" ht="15.75" customHeight="1" x14ac:dyDescent="0.25">
      <c r="C517" s="90"/>
      <c r="H517" s="23"/>
    </row>
    <row r="518" spans="3:8" ht="15.75" customHeight="1" x14ac:dyDescent="0.25">
      <c r="C518" s="90"/>
      <c r="H518" s="23"/>
    </row>
    <row r="519" spans="3:8" ht="15.75" customHeight="1" x14ac:dyDescent="0.25">
      <c r="C519" s="90"/>
      <c r="H519" s="23"/>
    </row>
    <row r="520" spans="3:8" ht="15.75" customHeight="1" x14ac:dyDescent="0.25">
      <c r="C520" s="90"/>
      <c r="H520" s="23"/>
    </row>
    <row r="521" spans="3:8" ht="15.75" customHeight="1" x14ac:dyDescent="0.25">
      <c r="C521" s="90"/>
      <c r="H521" s="23"/>
    </row>
    <row r="522" spans="3:8" ht="15.75" customHeight="1" x14ac:dyDescent="0.25">
      <c r="C522" s="90"/>
      <c r="H522" s="23"/>
    </row>
    <row r="523" spans="3:8" ht="15.75" customHeight="1" x14ac:dyDescent="0.25">
      <c r="C523" s="90"/>
      <c r="H523" s="23"/>
    </row>
    <row r="524" spans="3:8" ht="15.75" customHeight="1" x14ac:dyDescent="0.25">
      <c r="C524" s="90"/>
      <c r="H524" s="23"/>
    </row>
    <row r="525" spans="3:8" ht="15.75" customHeight="1" x14ac:dyDescent="0.25">
      <c r="C525" s="90"/>
      <c r="H525" s="23"/>
    </row>
    <row r="526" spans="3:8" ht="15.75" customHeight="1" x14ac:dyDescent="0.25">
      <c r="C526" s="90"/>
      <c r="H526" s="23"/>
    </row>
    <row r="527" spans="3:8" ht="15.75" customHeight="1" x14ac:dyDescent="0.25">
      <c r="C527" s="90"/>
      <c r="H527" s="23"/>
    </row>
    <row r="528" spans="3:8" ht="15.75" customHeight="1" x14ac:dyDescent="0.25">
      <c r="C528" s="90"/>
      <c r="H528" s="23"/>
    </row>
    <row r="529" spans="3:8" ht="15.75" customHeight="1" x14ac:dyDescent="0.25">
      <c r="C529" s="90"/>
      <c r="H529" s="23"/>
    </row>
    <row r="530" spans="3:8" ht="15.75" customHeight="1" x14ac:dyDescent="0.25">
      <c r="C530" s="90"/>
      <c r="H530" s="23"/>
    </row>
    <row r="531" spans="3:8" ht="15.75" customHeight="1" x14ac:dyDescent="0.25">
      <c r="C531" s="90"/>
      <c r="H531" s="23"/>
    </row>
    <row r="532" spans="3:8" ht="15.75" customHeight="1" x14ac:dyDescent="0.25">
      <c r="C532" s="90"/>
      <c r="H532" s="23"/>
    </row>
    <row r="533" spans="3:8" ht="15.75" customHeight="1" x14ac:dyDescent="0.25">
      <c r="C533" s="90"/>
      <c r="H533" s="23"/>
    </row>
    <row r="534" spans="3:8" ht="15.75" customHeight="1" x14ac:dyDescent="0.25">
      <c r="C534" s="90"/>
      <c r="H534" s="23"/>
    </row>
    <row r="535" spans="3:8" ht="15.75" customHeight="1" x14ac:dyDescent="0.25">
      <c r="C535" s="90"/>
      <c r="H535" s="23"/>
    </row>
    <row r="536" spans="3:8" ht="15.75" customHeight="1" x14ac:dyDescent="0.25">
      <c r="C536" s="90"/>
      <c r="H536" s="23"/>
    </row>
    <row r="537" spans="3:8" ht="15.75" customHeight="1" x14ac:dyDescent="0.25">
      <c r="C537" s="90"/>
      <c r="H537" s="23"/>
    </row>
    <row r="538" spans="3:8" ht="15.75" customHeight="1" x14ac:dyDescent="0.25">
      <c r="C538" s="90"/>
      <c r="H538" s="23"/>
    </row>
    <row r="539" spans="3:8" ht="15.75" customHeight="1" x14ac:dyDescent="0.25">
      <c r="C539" s="90"/>
      <c r="H539" s="23"/>
    </row>
    <row r="540" spans="3:8" ht="15.75" customHeight="1" x14ac:dyDescent="0.25">
      <c r="C540" s="90"/>
      <c r="H540" s="23"/>
    </row>
    <row r="541" spans="3:8" ht="15.75" customHeight="1" x14ac:dyDescent="0.25">
      <c r="C541" s="90"/>
      <c r="H541" s="23"/>
    </row>
    <row r="542" spans="3:8" ht="15.75" customHeight="1" x14ac:dyDescent="0.25">
      <c r="C542" s="90"/>
      <c r="H542" s="23"/>
    </row>
    <row r="543" spans="3:8" ht="15.75" customHeight="1" x14ac:dyDescent="0.25">
      <c r="C543" s="90"/>
      <c r="H543" s="23"/>
    </row>
    <row r="544" spans="3:8" ht="15.75" customHeight="1" x14ac:dyDescent="0.25">
      <c r="C544" s="90"/>
      <c r="H544" s="23"/>
    </row>
    <row r="545" spans="3:8" ht="15.75" customHeight="1" x14ac:dyDescent="0.25">
      <c r="C545" s="90"/>
      <c r="H545" s="23"/>
    </row>
    <row r="546" spans="3:8" ht="15.75" customHeight="1" x14ac:dyDescent="0.25">
      <c r="C546" s="90"/>
      <c r="H546" s="23"/>
    </row>
    <row r="547" spans="3:8" ht="15.75" customHeight="1" x14ac:dyDescent="0.25">
      <c r="C547" s="90"/>
      <c r="H547" s="23"/>
    </row>
    <row r="548" spans="3:8" ht="15.75" customHeight="1" x14ac:dyDescent="0.25">
      <c r="C548" s="90"/>
      <c r="H548" s="23"/>
    </row>
    <row r="549" spans="3:8" ht="15.75" customHeight="1" x14ac:dyDescent="0.25">
      <c r="C549" s="90"/>
      <c r="H549" s="23"/>
    </row>
    <row r="550" spans="3:8" ht="15.75" customHeight="1" x14ac:dyDescent="0.25">
      <c r="C550" s="90"/>
      <c r="H550" s="23"/>
    </row>
    <row r="551" spans="3:8" ht="15.75" customHeight="1" x14ac:dyDescent="0.25">
      <c r="C551" s="90"/>
      <c r="H551" s="23"/>
    </row>
    <row r="552" spans="3:8" ht="15.75" customHeight="1" x14ac:dyDescent="0.25">
      <c r="C552" s="90"/>
      <c r="H552" s="23"/>
    </row>
    <row r="553" spans="3:8" ht="15.75" customHeight="1" x14ac:dyDescent="0.25">
      <c r="C553" s="90"/>
      <c r="H553" s="23"/>
    </row>
    <row r="554" spans="3:8" ht="15.75" customHeight="1" x14ac:dyDescent="0.25">
      <c r="C554" s="90"/>
      <c r="H554" s="23"/>
    </row>
    <row r="555" spans="3:8" ht="15.75" customHeight="1" x14ac:dyDescent="0.25">
      <c r="C555" s="90"/>
      <c r="H555" s="23"/>
    </row>
    <row r="556" spans="3:8" ht="15.75" customHeight="1" x14ac:dyDescent="0.25">
      <c r="C556" s="90"/>
      <c r="H556" s="23"/>
    </row>
    <row r="557" spans="3:8" ht="15.75" customHeight="1" x14ac:dyDescent="0.25">
      <c r="C557" s="90"/>
      <c r="H557" s="23"/>
    </row>
    <row r="558" spans="3:8" ht="15.75" customHeight="1" x14ac:dyDescent="0.25">
      <c r="C558" s="90"/>
      <c r="H558" s="23"/>
    </row>
    <row r="559" spans="3:8" ht="15.75" customHeight="1" x14ac:dyDescent="0.25">
      <c r="C559" s="90"/>
      <c r="H559" s="23"/>
    </row>
    <row r="560" spans="3:8" ht="15.75" customHeight="1" x14ac:dyDescent="0.25">
      <c r="C560" s="90"/>
      <c r="H560" s="23"/>
    </row>
    <row r="561" spans="3:8" ht="15.75" customHeight="1" x14ac:dyDescent="0.25">
      <c r="C561" s="90"/>
      <c r="H561" s="23"/>
    </row>
    <row r="562" spans="3:8" ht="15.75" customHeight="1" x14ac:dyDescent="0.25">
      <c r="C562" s="90"/>
      <c r="H562" s="23"/>
    </row>
    <row r="563" spans="3:8" ht="15.75" customHeight="1" x14ac:dyDescent="0.25">
      <c r="C563" s="90"/>
      <c r="H563" s="23"/>
    </row>
    <row r="564" spans="3:8" ht="15.75" customHeight="1" x14ac:dyDescent="0.25">
      <c r="C564" s="90"/>
      <c r="H564" s="23"/>
    </row>
    <row r="565" spans="3:8" ht="15.75" customHeight="1" x14ac:dyDescent="0.25">
      <c r="C565" s="90"/>
      <c r="H565" s="23"/>
    </row>
    <row r="566" spans="3:8" ht="15.75" customHeight="1" x14ac:dyDescent="0.25">
      <c r="C566" s="90"/>
      <c r="H566" s="23"/>
    </row>
    <row r="567" spans="3:8" ht="15.75" customHeight="1" x14ac:dyDescent="0.25">
      <c r="C567" s="90"/>
      <c r="H567" s="23"/>
    </row>
    <row r="568" spans="3:8" ht="15.75" customHeight="1" x14ac:dyDescent="0.25">
      <c r="C568" s="90"/>
      <c r="H568" s="23"/>
    </row>
    <row r="569" spans="3:8" ht="15.75" customHeight="1" x14ac:dyDescent="0.25">
      <c r="C569" s="90"/>
      <c r="H569" s="23"/>
    </row>
    <row r="570" spans="3:8" ht="15.75" customHeight="1" x14ac:dyDescent="0.25">
      <c r="C570" s="90"/>
      <c r="H570" s="23"/>
    </row>
    <row r="571" spans="3:8" ht="15.75" customHeight="1" x14ac:dyDescent="0.25">
      <c r="C571" s="90"/>
      <c r="H571" s="23"/>
    </row>
    <row r="572" spans="3:8" ht="15.75" customHeight="1" x14ac:dyDescent="0.25">
      <c r="C572" s="90"/>
      <c r="H572" s="23"/>
    </row>
    <row r="573" spans="3:8" ht="15.75" customHeight="1" x14ac:dyDescent="0.25">
      <c r="C573" s="90"/>
      <c r="H573" s="23"/>
    </row>
    <row r="574" spans="3:8" ht="15.75" customHeight="1" x14ac:dyDescent="0.25">
      <c r="C574" s="90"/>
      <c r="H574" s="23"/>
    </row>
    <row r="575" spans="3:8" ht="15.75" customHeight="1" x14ac:dyDescent="0.25">
      <c r="C575" s="90"/>
      <c r="H575" s="23"/>
    </row>
    <row r="576" spans="3:8" ht="15.75" customHeight="1" x14ac:dyDescent="0.25">
      <c r="C576" s="90"/>
      <c r="H576" s="23"/>
    </row>
    <row r="577" spans="3:8" ht="15.75" customHeight="1" x14ac:dyDescent="0.25">
      <c r="C577" s="90"/>
      <c r="H577" s="23"/>
    </row>
    <row r="578" spans="3:8" ht="15.75" customHeight="1" x14ac:dyDescent="0.25">
      <c r="C578" s="90"/>
      <c r="H578" s="23"/>
    </row>
    <row r="579" spans="3:8" ht="15.75" customHeight="1" x14ac:dyDescent="0.25">
      <c r="C579" s="90"/>
      <c r="H579" s="23"/>
    </row>
    <row r="580" spans="3:8" ht="15.75" customHeight="1" x14ac:dyDescent="0.25">
      <c r="C580" s="90"/>
      <c r="H580" s="23"/>
    </row>
    <row r="581" spans="3:8" ht="15.75" customHeight="1" x14ac:dyDescent="0.25">
      <c r="C581" s="90"/>
      <c r="H581" s="23"/>
    </row>
    <row r="582" spans="3:8" ht="15.75" customHeight="1" x14ac:dyDescent="0.25">
      <c r="C582" s="90"/>
      <c r="H582" s="23"/>
    </row>
    <row r="583" spans="3:8" ht="15.75" customHeight="1" x14ac:dyDescent="0.25">
      <c r="C583" s="90"/>
      <c r="H583" s="23"/>
    </row>
    <row r="584" spans="3:8" ht="15.75" customHeight="1" x14ac:dyDescent="0.25">
      <c r="C584" s="90"/>
      <c r="H584" s="23"/>
    </row>
    <row r="585" spans="3:8" ht="15.75" customHeight="1" x14ac:dyDescent="0.25">
      <c r="C585" s="90"/>
      <c r="H585" s="23"/>
    </row>
    <row r="586" spans="3:8" ht="15.75" customHeight="1" x14ac:dyDescent="0.25">
      <c r="C586" s="90"/>
      <c r="H586" s="23"/>
    </row>
    <row r="587" spans="3:8" ht="15.75" customHeight="1" x14ac:dyDescent="0.25">
      <c r="C587" s="90"/>
      <c r="H587" s="23"/>
    </row>
    <row r="588" spans="3:8" ht="15.75" customHeight="1" x14ac:dyDescent="0.25">
      <c r="C588" s="90"/>
      <c r="H588" s="23"/>
    </row>
    <row r="589" spans="3:8" ht="15.75" customHeight="1" x14ac:dyDescent="0.25">
      <c r="C589" s="90"/>
      <c r="H589" s="23"/>
    </row>
    <row r="590" spans="3:8" ht="15.75" customHeight="1" x14ac:dyDescent="0.25">
      <c r="C590" s="90"/>
      <c r="H590" s="23"/>
    </row>
    <row r="591" spans="3:8" ht="15.75" customHeight="1" x14ac:dyDescent="0.25">
      <c r="C591" s="90"/>
      <c r="H591" s="23"/>
    </row>
    <row r="592" spans="3:8" ht="15.75" customHeight="1" x14ac:dyDescent="0.25">
      <c r="C592" s="90"/>
      <c r="H592" s="23"/>
    </row>
    <row r="593" spans="3:8" ht="15.75" customHeight="1" x14ac:dyDescent="0.25">
      <c r="C593" s="90"/>
      <c r="H593" s="23"/>
    </row>
    <row r="594" spans="3:8" ht="15.75" customHeight="1" x14ac:dyDescent="0.25">
      <c r="C594" s="90"/>
      <c r="H594" s="23"/>
    </row>
    <row r="595" spans="3:8" ht="15.75" customHeight="1" x14ac:dyDescent="0.25">
      <c r="C595" s="90"/>
      <c r="H595" s="23"/>
    </row>
    <row r="596" spans="3:8" ht="15.75" customHeight="1" x14ac:dyDescent="0.25">
      <c r="C596" s="90"/>
      <c r="H596" s="23"/>
    </row>
    <row r="597" spans="3:8" ht="15.75" customHeight="1" x14ac:dyDescent="0.25">
      <c r="C597" s="90"/>
      <c r="H597" s="23"/>
    </row>
    <row r="598" spans="3:8" ht="15.75" customHeight="1" x14ac:dyDescent="0.25">
      <c r="C598" s="90"/>
      <c r="H598" s="23"/>
    </row>
    <row r="599" spans="3:8" ht="15.75" customHeight="1" x14ac:dyDescent="0.25">
      <c r="C599" s="90"/>
      <c r="H599" s="23"/>
    </row>
    <row r="600" spans="3:8" ht="15.75" customHeight="1" x14ac:dyDescent="0.25">
      <c r="C600" s="90"/>
      <c r="H600" s="23"/>
    </row>
    <row r="601" spans="3:8" ht="15.75" customHeight="1" x14ac:dyDescent="0.25">
      <c r="C601" s="90"/>
      <c r="H601" s="23"/>
    </row>
    <row r="602" spans="3:8" ht="15.75" customHeight="1" x14ac:dyDescent="0.25">
      <c r="C602" s="90"/>
      <c r="H602" s="23"/>
    </row>
    <row r="603" spans="3:8" ht="15.75" customHeight="1" x14ac:dyDescent="0.25">
      <c r="C603" s="90"/>
      <c r="H603" s="23"/>
    </row>
    <row r="604" spans="3:8" ht="15.75" customHeight="1" x14ac:dyDescent="0.25">
      <c r="C604" s="90"/>
      <c r="H604" s="23"/>
    </row>
    <row r="605" spans="3:8" ht="15.75" customHeight="1" x14ac:dyDescent="0.25">
      <c r="C605" s="90"/>
      <c r="H605" s="23"/>
    </row>
    <row r="606" spans="3:8" ht="15.75" customHeight="1" x14ac:dyDescent="0.25">
      <c r="C606" s="90"/>
      <c r="H606" s="23"/>
    </row>
    <row r="607" spans="3:8" ht="15.75" customHeight="1" x14ac:dyDescent="0.25">
      <c r="C607" s="90"/>
      <c r="H607" s="23"/>
    </row>
    <row r="608" spans="3:8" ht="15.75" customHeight="1" x14ac:dyDescent="0.25">
      <c r="C608" s="90"/>
      <c r="H608" s="23"/>
    </row>
    <row r="609" spans="3:8" ht="15.75" customHeight="1" x14ac:dyDescent="0.25">
      <c r="C609" s="90"/>
      <c r="H609" s="23"/>
    </row>
    <row r="610" spans="3:8" ht="15.75" customHeight="1" x14ac:dyDescent="0.25">
      <c r="C610" s="90"/>
      <c r="H610" s="23"/>
    </row>
    <row r="611" spans="3:8" ht="15.75" customHeight="1" x14ac:dyDescent="0.25">
      <c r="C611" s="90"/>
      <c r="H611" s="23"/>
    </row>
    <row r="612" spans="3:8" ht="15.75" customHeight="1" x14ac:dyDescent="0.25">
      <c r="C612" s="90"/>
      <c r="H612" s="23"/>
    </row>
    <row r="613" spans="3:8" ht="15.75" customHeight="1" x14ac:dyDescent="0.25">
      <c r="C613" s="90"/>
      <c r="H613" s="23"/>
    </row>
    <row r="614" spans="3:8" ht="15.75" customHeight="1" x14ac:dyDescent="0.25">
      <c r="C614" s="90"/>
      <c r="H614" s="23"/>
    </row>
    <row r="615" spans="3:8" ht="15.75" customHeight="1" x14ac:dyDescent="0.25">
      <c r="C615" s="90"/>
      <c r="H615" s="23"/>
    </row>
    <row r="616" spans="3:8" ht="15.75" customHeight="1" x14ac:dyDescent="0.25">
      <c r="C616" s="90"/>
      <c r="H616" s="23"/>
    </row>
    <row r="617" spans="3:8" ht="15.75" customHeight="1" x14ac:dyDescent="0.25">
      <c r="C617" s="90"/>
      <c r="H617" s="23"/>
    </row>
    <row r="618" spans="3:8" ht="15.75" customHeight="1" x14ac:dyDescent="0.25">
      <c r="C618" s="90"/>
      <c r="H618" s="23"/>
    </row>
    <row r="619" spans="3:8" ht="15.75" customHeight="1" x14ac:dyDescent="0.25">
      <c r="C619" s="90"/>
      <c r="H619" s="23"/>
    </row>
    <row r="620" spans="3:8" ht="15.75" customHeight="1" x14ac:dyDescent="0.25">
      <c r="C620" s="90"/>
      <c r="H620" s="23"/>
    </row>
    <row r="621" spans="3:8" ht="15.75" customHeight="1" x14ac:dyDescent="0.25">
      <c r="C621" s="90"/>
      <c r="H621" s="23"/>
    </row>
    <row r="622" spans="3:8" ht="15.75" customHeight="1" x14ac:dyDescent="0.25">
      <c r="C622" s="90"/>
      <c r="H622" s="23"/>
    </row>
    <row r="623" spans="3:8" ht="15.75" customHeight="1" x14ac:dyDescent="0.25">
      <c r="C623" s="90"/>
      <c r="H623" s="23"/>
    </row>
    <row r="624" spans="3:8" ht="15.75" customHeight="1" x14ac:dyDescent="0.25">
      <c r="C624" s="90"/>
      <c r="H624" s="23"/>
    </row>
    <row r="625" spans="3:8" ht="15.75" customHeight="1" x14ac:dyDescent="0.25">
      <c r="C625" s="90"/>
      <c r="H625" s="23"/>
    </row>
    <row r="626" spans="3:8" ht="15.75" customHeight="1" x14ac:dyDescent="0.25">
      <c r="C626" s="90"/>
      <c r="H626" s="23"/>
    </row>
    <row r="627" spans="3:8" ht="15.75" customHeight="1" x14ac:dyDescent="0.25">
      <c r="C627" s="90"/>
      <c r="H627" s="23"/>
    </row>
    <row r="628" spans="3:8" ht="15.75" customHeight="1" x14ac:dyDescent="0.25">
      <c r="C628" s="90"/>
      <c r="H628" s="23"/>
    </row>
    <row r="629" spans="3:8" ht="15.75" customHeight="1" x14ac:dyDescent="0.25">
      <c r="C629" s="90"/>
      <c r="H629" s="23"/>
    </row>
    <row r="630" spans="3:8" ht="15.75" customHeight="1" x14ac:dyDescent="0.25">
      <c r="C630" s="90"/>
      <c r="H630" s="23"/>
    </row>
    <row r="631" spans="3:8" ht="15.75" customHeight="1" x14ac:dyDescent="0.25">
      <c r="C631" s="90"/>
      <c r="H631" s="23"/>
    </row>
    <row r="632" spans="3:8" ht="15.75" customHeight="1" x14ac:dyDescent="0.25">
      <c r="C632" s="90"/>
      <c r="H632" s="23"/>
    </row>
    <row r="633" spans="3:8" ht="15.75" customHeight="1" x14ac:dyDescent="0.25">
      <c r="C633" s="90"/>
      <c r="H633" s="23"/>
    </row>
    <row r="634" spans="3:8" ht="15.75" customHeight="1" x14ac:dyDescent="0.25">
      <c r="C634" s="90"/>
      <c r="H634" s="23"/>
    </row>
    <row r="635" spans="3:8" ht="15.75" customHeight="1" x14ac:dyDescent="0.25">
      <c r="C635" s="90"/>
      <c r="H635" s="23"/>
    </row>
    <row r="636" spans="3:8" ht="15.75" customHeight="1" x14ac:dyDescent="0.25">
      <c r="C636" s="90"/>
      <c r="H636" s="23"/>
    </row>
    <row r="637" spans="3:8" ht="15.75" customHeight="1" x14ac:dyDescent="0.25">
      <c r="C637" s="90"/>
      <c r="H637" s="23"/>
    </row>
    <row r="638" spans="3:8" ht="15.75" customHeight="1" x14ac:dyDescent="0.25">
      <c r="C638" s="90"/>
      <c r="H638" s="23"/>
    </row>
    <row r="639" spans="3:8" ht="15.75" customHeight="1" x14ac:dyDescent="0.25">
      <c r="C639" s="90"/>
      <c r="H639" s="23"/>
    </row>
    <row r="640" spans="3:8" ht="15.75" customHeight="1" x14ac:dyDescent="0.25">
      <c r="C640" s="90"/>
      <c r="H640" s="23"/>
    </row>
    <row r="641" spans="3:8" ht="15.75" customHeight="1" x14ac:dyDescent="0.25">
      <c r="C641" s="90"/>
      <c r="H641" s="23"/>
    </row>
    <row r="642" spans="3:8" ht="15.75" customHeight="1" x14ac:dyDescent="0.25">
      <c r="C642" s="90"/>
      <c r="H642" s="23"/>
    </row>
    <row r="643" spans="3:8" ht="15.75" customHeight="1" x14ac:dyDescent="0.25">
      <c r="C643" s="90"/>
      <c r="H643" s="23"/>
    </row>
    <row r="644" spans="3:8" ht="15.75" customHeight="1" x14ac:dyDescent="0.25">
      <c r="C644" s="90"/>
      <c r="H644" s="23"/>
    </row>
    <row r="645" spans="3:8" ht="15.75" customHeight="1" x14ac:dyDescent="0.25">
      <c r="C645" s="90"/>
      <c r="H645" s="23"/>
    </row>
    <row r="646" spans="3:8" ht="15.75" customHeight="1" x14ac:dyDescent="0.25">
      <c r="C646" s="90"/>
      <c r="H646" s="23"/>
    </row>
    <row r="647" spans="3:8" ht="15.75" customHeight="1" x14ac:dyDescent="0.25">
      <c r="C647" s="90"/>
      <c r="H647" s="23"/>
    </row>
    <row r="648" spans="3:8" ht="15.75" customHeight="1" x14ac:dyDescent="0.25">
      <c r="C648" s="90"/>
      <c r="H648" s="23"/>
    </row>
    <row r="649" spans="3:8" ht="15.75" customHeight="1" x14ac:dyDescent="0.25">
      <c r="C649" s="90"/>
      <c r="H649" s="23"/>
    </row>
    <row r="650" spans="3:8" ht="15.75" customHeight="1" x14ac:dyDescent="0.25">
      <c r="C650" s="90"/>
      <c r="H650" s="23"/>
    </row>
    <row r="651" spans="3:8" ht="15.75" customHeight="1" x14ac:dyDescent="0.25">
      <c r="C651" s="90"/>
      <c r="H651" s="23"/>
    </row>
    <row r="652" spans="3:8" ht="15.75" customHeight="1" x14ac:dyDescent="0.25">
      <c r="C652" s="90"/>
      <c r="H652" s="23"/>
    </row>
    <row r="653" spans="3:8" ht="15.75" customHeight="1" x14ac:dyDescent="0.25">
      <c r="C653" s="90"/>
      <c r="H653" s="23"/>
    </row>
    <row r="654" spans="3:8" ht="15.75" customHeight="1" x14ac:dyDescent="0.25">
      <c r="C654" s="90"/>
      <c r="H654" s="23"/>
    </row>
    <row r="655" spans="3:8" ht="15.75" customHeight="1" x14ac:dyDescent="0.25">
      <c r="C655" s="90"/>
      <c r="H655" s="23"/>
    </row>
    <row r="656" spans="3:8" ht="15.75" customHeight="1" x14ac:dyDescent="0.25">
      <c r="C656" s="90"/>
      <c r="H656" s="23"/>
    </row>
    <row r="657" spans="3:8" ht="15.75" customHeight="1" x14ac:dyDescent="0.25">
      <c r="C657" s="90"/>
      <c r="H657" s="23"/>
    </row>
    <row r="658" spans="3:8" ht="15.75" customHeight="1" x14ac:dyDescent="0.25">
      <c r="C658" s="90"/>
      <c r="H658" s="23"/>
    </row>
    <row r="659" spans="3:8" ht="15.75" customHeight="1" x14ac:dyDescent="0.25">
      <c r="C659" s="90"/>
      <c r="H659" s="23"/>
    </row>
    <row r="660" spans="3:8" ht="15.75" customHeight="1" x14ac:dyDescent="0.25">
      <c r="C660" s="90"/>
      <c r="H660" s="23"/>
    </row>
    <row r="661" spans="3:8" ht="15.75" customHeight="1" x14ac:dyDescent="0.25">
      <c r="C661" s="90"/>
      <c r="H661" s="23"/>
    </row>
    <row r="662" spans="3:8" ht="15.75" customHeight="1" x14ac:dyDescent="0.25">
      <c r="C662" s="90"/>
      <c r="H662" s="23"/>
    </row>
    <row r="663" spans="3:8" ht="15.75" customHeight="1" x14ac:dyDescent="0.25">
      <c r="C663" s="90"/>
      <c r="H663" s="23"/>
    </row>
    <row r="664" spans="3:8" ht="15.75" customHeight="1" x14ac:dyDescent="0.25">
      <c r="C664" s="90"/>
      <c r="H664" s="23"/>
    </row>
    <row r="665" spans="3:8" ht="15.75" customHeight="1" x14ac:dyDescent="0.25">
      <c r="C665" s="90"/>
      <c r="H665" s="23"/>
    </row>
    <row r="666" spans="3:8" ht="15.75" customHeight="1" x14ac:dyDescent="0.25">
      <c r="C666" s="90"/>
      <c r="H666" s="23"/>
    </row>
    <row r="667" spans="3:8" ht="15.75" customHeight="1" x14ac:dyDescent="0.25">
      <c r="C667" s="90"/>
      <c r="H667" s="23"/>
    </row>
    <row r="668" spans="3:8" ht="15.75" customHeight="1" x14ac:dyDescent="0.25">
      <c r="C668" s="90"/>
      <c r="H668" s="23"/>
    </row>
    <row r="669" spans="3:8" ht="15.75" customHeight="1" x14ac:dyDescent="0.25">
      <c r="C669" s="90"/>
      <c r="H669" s="23"/>
    </row>
    <row r="670" spans="3:8" ht="15.75" customHeight="1" x14ac:dyDescent="0.25">
      <c r="C670" s="90"/>
      <c r="H670" s="23"/>
    </row>
    <row r="671" spans="3:8" ht="15.75" customHeight="1" x14ac:dyDescent="0.25">
      <c r="C671" s="90"/>
      <c r="H671" s="23"/>
    </row>
    <row r="672" spans="3:8" ht="15.75" customHeight="1" x14ac:dyDescent="0.25">
      <c r="C672" s="90"/>
      <c r="H672" s="23"/>
    </row>
    <row r="673" spans="3:8" ht="15.75" customHeight="1" x14ac:dyDescent="0.25">
      <c r="C673" s="90"/>
      <c r="H673" s="23"/>
    </row>
    <row r="674" spans="3:8" ht="15.75" customHeight="1" x14ac:dyDescent="0.25">
      <c r="C674" s="90"/>
      <c r="H674" s="23"/>
    </row>
    <row r="675" spans="3:8" ht="15.75" customHeight="1" x14ac:dyDescent="0.25">
      <c r="C675" s="90"/>
      <c r="H675" s="23"/>
    </row>
    <row r="676" spans="3:8" ht="15.75" customHeight="1" x14ac:dyDescent="0.25">
      <c r="C676" s="90"/>
      <c r="H676" s="23"/>
    </row>
    <row r="677" spans="3:8" ht="15.75" customHeight="1" x14ac:dyDescent="0.25">
      <c r="C677" s="90"/>
      <c r="H677" s="23"/>
    </row>
    <row r="678" spans="3:8" ht="15.75" customHeight="1" x14ac:dyDescent="0.25">
      <c r="C678" s="90"/>
      <c r="H678" s="23"/>
    </row>
    <row r="679" spans="3:8" ht="15.75" customHeight="1" x14ac:dyDescent="0.25">
      <c r="C679" s="90"/>
      <c r="H679" s="23"/>
    </row>
    <row r="680" spans="3:8" ht="15.75" customHeight="1" x14ac:dyDescent="0.25">
      <c r="C680" s="90"/>
      <c r="H680" s="23"/>
    </row>
    <row r="681" spans="3:8" ht="15.75" customHeight="1" x14ac:dyDescent="0.25">
      <c r="C681" s="90"/>
      <c r="H681" s="23"/>
    </row>
    <row r="682" spans="3:8" ht="15.75" customHeight="1" x14ac:dyDescent="0.25">
      <c r="C682" s="90"/>
      <c r="H682" s="23"/>
    </row>
    <row r="683" spans="3:8" ht="15.75" customHeight="1" x14ac:dyDescent="0.25">
      <c r="C683" s="90"/>
      <c r="H683" s="23"/>
    </row>
    <row r="684" spans="3:8" ht="15.75" customHeight="1" x14ac:dyDescent="0.25">
      <c r="C684" s="90"/>
      <c r="H684" s="23"/>
    </row>
    <row r="685" spans="3:8" ht="15.75" customHeight="1" x14ac:dyDescent="0.25">
      <c r="C685" s="90"/>
      <c r="H685" s="23"/>
    </row>
    <row r="686" spans="3:8" ht="15.75" customHeight="1" x14ac:dyDescent="0.25">
      <c r="C686" s="90"/>
      <c r="H686" s="23"/>
    </row>
    <row r="687" spans="3:8" ht="15.75" customHeight="1" x14ac:dyDescent="0.25">
      <c r="C687" s="90"/>
      <c r="H687" s="23"/>
    </row>
    <row r="688" spans="3:8" ht="15.75" customHeight="1" x14ac:dyDescent="0.25">
      <c r="C688" s="90"/>
      <c r="H688" s="23"/>
    </row>
    <row r="689" spans="3:8" ht="15.75" customHeight="1" x14ac:dyDescent="0.25">
      <c r="C689" s="90"/>
      <c r="H689" s="23"/>
    </row>
    <row r="690" spans="3:8" ht="15.75" customHeight="1" x14ac:dyDescent="0.25">
      <c r="C690" s="90"/>
      <c r="H690" s="23"/>
    </row>
    <row r="691" spans="3:8" ht="15.75" customHeight="1" x14ac:dyDescent="0.25">
      <c r="C691" s="90"/>
      <c r="H691" s="23"/>
    </row>
    <row r="692" spans="3:8" ht="15.75" customHeight="1" x14ac:dyDescent="0.25">
      <c r="C692" s="90"/>
      <c r="H692" s="23"/>
    </row>
    <row r="693" spans="3:8" ht="15.75" customHeight="1" x14ac:dyDescent="0.25">
      <c r="C693" s="90"/>
      <c r="H693" s="23"/>
    </row>
    <row r="694" spans="3:8" ht="15.75" customHeight="1" x14ac:dyDescent="0.25">
      <c r="C694" s="90"/>
      <c r="H694" s="23"/>
    </row>
    <row r="695" spans="3:8" ht="15.75" customHeight="1" x14ac:dyDescent="0.25">
      <c r="C695" s="90"/>
      <c r="H695" s="23"/>
    </row>
    <row r="696" spans="3:8" ht="15.75" customHeight="1" x14ac:dyDescent="0.25">
      <c r="C696" s="90"/>
      <c r="H696" s="23"/>
    </row>
    <row r="697" spans="3:8" ht="15.75" customHeight="1" x14ac:dyDescent="0.25">
      <c r="C697" s="90"/>
      <c r="H697" s="23"/>
    </row>
    <row r="698" spans="3:8" ht="15.75" customHeight="1" x14ac:dyDescent="0.25">
      <c r="C698" s="90"/>
      <c r="H698" s="23"/>
    </row>
    <row r="699" spans="3:8" ht="15.75" customHeight="1" x14ac:dyDescent="0.25">
      <c r="C699" s="90"/>
      <c r="H699" s="23"/>
    </row>
    <row r="700" spans="3:8" ht="15.75" customHeight="1" x14ac:dyDescent="0.25">
      <c r="C700" s="90"/>
      <c r="H700" s="23"/>
    </row>
    <row r="701" spans="3:8" ht="15.75" customHeight="1" x14ac:dyDescent="0.25">
      <c r="C701" s="90"/>
      <c r="H701" s="23"/>
    </row>
    <row r="702" spans="3:8" ht="15.75" customHeight="1" x14ac:dyDescent="0.25">
      <c r="C702" s="90"/>
      <c r="H702" s="23"/>
    </row>
    <row r="703" spans="3:8" ht="15.75" customHeight="1" x14ac:dyDescent="0.25">
      <c r="C703" s="90"/>
      <c r="H703" s="23"/>
    </row>
    <row r="704" spans="3:8" ht="15.75" customHeight="1" x14ac:dyDescent="0.25">
      <c r="C704" s="90"/>
      <c r="H704" s="23"/>
    </row>
    <row r="705" spans="3:8" ht="15.75" customHeight="1" x14ac:dyDescent="0.25">
      <c r="C705" s="90"/>
      <c r="H705" s="23"/>
    </row>
    <row r="706" spans="3:8" ht="15.75" customHeight="1" x14ac:dyDescent="0.25">
      <c r="C706" s="90"/>
      <c r="H706" s="23"/>
    </row>
    <row r="707" spans="3:8" ht="15.75" customHeight="1" x14ac:dyDescent="0.25">
      <c r="C707" s="90"/>
      <c r="H707" s="23"/>
    </row>
    <row r="708" spans="3:8" ht="15.75" customHeight="1" x14ac:dyDescent="0.25">
      <c r="C708" s="90"/>
      <c r="H708" s="23"/>
    </row>
    <row r="709" spans="3:8" ht="15.75" customHeight="1" x14ac:dyDescent="0.25">
      <c r="C709" s="90"/>
      <c r="H709" s="23"/>
    </row>
    <row r="710" spans="3:8" ht="15.75" customHeight="1" x14ac:dyDescent="0.25">
      <c r="C710" s="90"/>
      <c r="H710" s="23"/>
    </row>
    <row r="711" spans="3:8" ht="15.75" customHeight="1" x14ac:dyDescent="0.25">
      <c r="C711" s="90"/>
      <c r="H711" s="23"/>
    </row>
    <row r="712" spans="3:8" ht="15.75" customHeight="1" x14ac:dyDescent="0.25">
      <c r="C712" s="90"/>
      <c r="H712" s="23"/>
    </row>
    <row r="713" spans="3:8" ht="15.75" customHeight="1" x14ac:dyDescent="0.25">
      <c r="C713" s="90"/>
      <c r="H713" s="23"/>
    </row>
    <row r="714" spans="3:8" ht="15.75" customHeight="1" x14ac:dyDescent="0.25">
      <c r="C714" s="90"/>
      <c r="H714" s="23"/>
    </row>
    <row r="715" spans="3:8" ht="15.75" customHeight="1" x14ac:dyDescent="0.25">
      <c r="C715" s="90"/>
      <c r="H715" s="23"/>
    </row>
    <row r="716" spans="3:8" ht="15.75" customHeight="1" x14ac:dyDescent="0.25">
      <c r="C716" s="90"/>
      <c r="H716" s="23"/>
    </row>
    <row r="717" spans="3:8" ht="15.75" customHeight="1" x14ac:dyDescent="0.25">
      <c r="C717" s="90"/>
      <c r="H717" s="23"/>
    </row>
    <row r="718" spans="3:8" ht="15.75" customHeight="1" x14ac:dyDescent="0.25">
      <c r="C718" s="90"/>
      <c r="H718" s="23"/>
    </row>
    <row r="719" spans="3:8" ht="15.75" customHeight="1" x14ac:dyDescent="0.25">
      <c r="C719" s="90"/>
      <c r="H719" s="23"/>
    </row>
    <row r="720" spans="3:8" ht="15.75" customHeight="1" x14ac:dyDescent="0.25">
      <c r="C720" s="90"/>
      <c r="H720" s="23"/>
    </row>
    <row r="721" spans="3:8" ht="15.75" customHeight="1" x14ac:dyDescent="0.25">
      <c r="C721" s="90"/>
      <c r="H721" s="23"/>
    </row>
    <row r="722" spans="3:8" ht="15.75" customHeight="1" x14ac:dyDescent="0.25">
      <c r="C722" s="90"/>
      <c r="H722" s="23"/>
    </row>
    <row r="723" spans="3:8" ht="15.75" customHeight="1" x14ac:dyDescent="0.25">
      <c r="C723" s="90"/>
      <c r="H723" s="23"/>
    </row>
    <row r="724" spans="3:8" ht="15.75" customHeight="1" x14ac:dyDescent="0.25">
      <c r="C724" s="90"/>
      <c r="H724" s="23"/>
    </row>
    <row r="725" spans="3:8" ht="15.75" customHeight="1" x14ac:dyDescent="0.25">
      <c r="C725" s="90"/>
      <c r="H725" s="23"/>
    </row>
    <row r="726" spans="3:8" ht="15.75" customHeight="1" x14ac:dyDescent="0.25">
      <c r="C726" s="90"/>
      <c r="H726" s="23"/>
    </row>
    <row r="727" spans="3:8" ht="15.75" customHeight="1" x14ac:dyDescent="0.25">
      <c r="C727" s="90"/>
      <c r="H727" s="23"/>
    </row>
    <row r="728" spans="3:8" ht="15.75" customHeight="1" x14ac:dyDescent="0.25">
      <c r="C728" s="90"/>
      <c r="H728" s="23"/>
    </row>
    <row r="729" spans="3:8" ht="15.75" customHeight="1" x14ac:dyDescent="0.25">
      <c r="C729" s="90"/>
      <c r="H729" s="23"/>
    </row>
    <row r="730" spans="3:8" ht="15.75" customHeight="1" x14ac:dyDescent="0.25">
      <c r="C730" s="90"/>
      <c r="H730" s="23"/>
    </row>
    <row r="731" spans="3:8" ht="15.75" customHeight="1" x14ac:dyDescent="0.25">
      <c r="C731" s="90"/>
      <c r="H731" s="23"/>
    </row>
    <row r="732" spans="3:8" ht="15.75" customHeight="1" x14ac:dyDescent="0.25">
      <c r="C732" s="90"/>
      <c r="H732" s="23"/>
    </row>
    <row r="733" spans="3:8" ht="15.75" customHeight="1" x14ac:dyDescent="0.25">
      <c r="C733" s="90"/>
      <c r="H733" s="23"/>
    </row>
    <row r="734" spans="3:8" ht="15.75" customHeight="1" x14ac:dyDescent="0.25">
      <c r="C734" s="90"/>
      <c r="H734" s="23"/>
    </row>
    <row r="735" spans="3:8" ht="15.75" customHeight="1" x14ac:dyDescent="0.25">
      <c r="C735" s="90"/>
      <c r="H735" s="23"/>
    </row>
    <row r="736" spans="3:8" ht="15.75" customHeight="1" x14ac:dyDescent="0.25">
      <c r="C736" s="90"/>
      <c r="H736" s="23"/>
    </row>
    <row r="737" spans="3:8" ht="15.75" customHeight="1" x14ac:dyDescent="0.25">
      <c r="C737" s="90"/>
      <c r="H737" s="23"/>
    </row>
    <row r="738" spans="3:8" ht="15.75" customHeight="1" x14ac:dyDescent="0.25">
      <c r="C738" s="90"/>
      <c r="H738" s="23"/>
    </row>
    <row r="739" spans="3:8" ht="15.75" customHeight="1" x14ac:dyDescent="0.25">
      <c r="C739" s="90"/>
      <c r="H739" s="23"/>
    </row>
    <row r="740" spans="3:8" ht="15.75" customHeight="1" x14ac:dyDescent="0.25">
      <c r="C740" s="90"/>
      <c r="H740" s="23"/>
    </row>
    <row r="741" spans="3:8" ht="15.75" customHeight="1" x14ac:dyDescent="0.25">
      <c r="C741" s="90"/>
      <c r="H741" s="23"/>
    </row>
    <row r="742" spans="3:8" ht="15.75" customHeight="1" x14ac:dyDescent="0.25">
      <c r="C742" s="90"/>
      <c r="H742" s="23"/>
    </row>
    <row r="743" spans="3:8" ht="15.75" customHeight="1" x14ac:dyDescent="0.25">
      <c r="C743" s="90"/>
      <c r="H743" s="23"/>
    </row>
    <row r="744" spans="3:8" ht="15.75" customHeight="1" x14ac:dyDescent="0.25">
      <c r="C744" s="90"/>
      <c r="H744" s="23"/>
    </row>
    <row r="745" spans="3:8" ht="15.75" customHeight="1" x14ac:dyDescent="0.25">
      <c r="C745" s="90"/>
      <c r="H745" s="23"/>
    </row>
    <row r="746" spans="3:8" ht="15.75" customHeight="1" x14ac:dyDescent="0.25">
      <c r="C746" s="90"/>
      <c r="H746" s="23"/>
    </row>
    <row r="747" spans="3:8" ht="15.75" customHeight="1" x14ac:dyDescent="0.25">
      <c r="C747" s="90"/>
      <c r="H747" s="23"/>
    </row>
    <row r="748" spans="3:8" ht="15.75" customHeight="1" x14ac:dyDescent="0.25">
      <c r="C748" s="90"/>
      <c r="H748" s="23"/>
    </row>
    <row r="749" spans="3:8" ht="15.75" customHeight="1" x14ac:dyDescent="0.25">
      <c r="C749" s="90"/>
      <c r="H749" s="23"/>
    </row>
    <row r="750" spans="3:8" ht="15.75" customHeight="1" x14ac:dyDescent="0.25">
      <c r="C750" s="90"/>
      <c r="H750" s="23"/>
    </row>
    <row r="751" spans="3:8" ht="15.75" customHeight="1" x14ac:dyDescent="0.25">
      <c r="C751" s="90"/>
      <c r="H751" s="23"/>
    </row>
    <row r="752" spans="3:8" ht="15.75" customHeight="1" x14ac:dyDescent="0.25">
      <c r="C752" s="90"/>
      <c r="H752" s="23"/>
    </row>
    <row r="753" spans="3:8" ht="15.75" customHeight="1" x14ac:dyDescent="0.25">
      <c r="C753" s="90"/>
      <c r="H753" s="23"/>
    </row>
    <row r="754" spans="3:8" ht="15.75" customHeight="1" x14ac:dyDescent="0.25">
      <c r="C754" s="90"/>
      <c r="H754" s="23"/>
    </row>
    <row r="755" spans="3:8" ht="15.75" customHeight="1" x14ac:dyDescent="0.25">
      <c r="C755" s="90"/>
      <c r="H755" s="23"/>
    </row>
    <row r="756" spans="3:8" ht="15.75" customHeight="1" x14ac:dyDescent="0.25">
      <c r="C756" s="90"/>
      <c r="H756" s="23"/>
    </row>
    <row r="757" spans="3:8" ht="15.75" customHeight="1" x14ac:dyDescent="0.25">
      <c r="C757" s="90"/>
      <c r="H757" s="23"/>
    </row>
    <row r="758" spans="3:8" ht="15.75" customHeight="1" x14ac:dyDescent="0.25">
      <c r="C758" s="90"/>
      <c r="H758" s="23"/>
    </row>
    <row r="759" spans="3:8" ht="15.75" customHeight="1" x14ac:dyDescent="0.25">
      <c r="C759" s="90"/>
      <c r="H759" s="23"/>
    </row>
    <row r="760" spans="3:8" ht="15.75" customHeight="1" x14ac:dyDescent="0.25">
      <c r="C760" s="90"/>
      <c r="H760" s="23"/>
    </row>
    <row r="761" spans="3:8" ht="15.75" customHeight="1" x14ac:dyDescent="0.25">
      <c r="C761" s="90"/>
      <c r="H761" s="23"/>
    </row>
    <row r="762" spans="3:8" ht="15.75" customHeight="1" x14ac:dyDescent="0.25">
      <c r="C762" s="90"/>
      <c r="H762" s="23"/>
    </row>
    <row r="763" spans="3:8" ht="15.75" customHeight="1" x14ac:dyDescent="0.25">
      <c r="C763" s="90"/>
      <c r="H763" s="23"/>
    </row>
    <row r="764" spans="3:8" ht="15.75" customHeight="1" x14ac:dyDescent="0.25">
      <c r="C764" s="90"/>
      <c r="H764" s="23"/>
    </row>
    <row r="765" spans="3:8" ht="15.75" customHeight="1" x14ac:dyDescent="0.25">
      <c r="C765" s="90"/>
      <c r="H765" s="23"/>
    </row>
    <row r="766" spans="3:8" ht="15.75" customHeight="1" x14ac:dyDescent="0.25">
      <c r="C766" s="90"/>
      <c r="H766" s="23"/>
    </row>
    <row r="767" spans="3:8" ht="15.75" customHeight="1" x14ac:dyDescent="0.25">
      <c r="C767" s="90"/>
      <c r="H767" s="23"/>
    </row>
    <row r="768" spans="3:8" ht="15.75" customHeight="1" x14ac:dyDescent="0.25">
      <c r="C768" s="90"/>
      <c r="H768" s="23"/>
    </row>
    <row r="769" spans="3:8" ht="15.75" customHeight="1" x14ac:dyDescent="0.25">
      <c r="C769" s="90"/>
      <c r="H769" s="23"/>
    </row>
    <row r="770" spans="3:8" ht="15.75" customHeight="1" x14ac:dyDescent="0.25">
      <c r="C770" s="90"/>
      <c r="H770" s="23"/>
    </row>
    <row r="771" spans="3:8" ht="15.75" customHeight="1" x14ac:dyDescent="0.25">
      <c r="C771" s="90"/>
      <c r="H771" s="23"/>
    </row>
    <row r="772" spans="3:8" ht="15.75" customHeight="1" x14ac:dyDescent="0.25">
      <c r="C772" s="90"/>
      <c r="H772" s="23"/>
    </row>
    <row r="773" spans="3:8" ht="15.75" customHeight="1" x14ac:dyDescent="0.25">
      <c r="C773" s="90"/>
      <c r="H773" s="23"/>
    </row>
    <row r="774" spans="3:8" ht="15.75" customHeight="1" x14ac:dyDescent="0.25">
      <c r="C774" s="90"/>
      <c r="H774" s="23"/>
    </row>
    <row r="775" spans="3:8" ht="15.75" customHeight="1" x14ac:dyDescent="0.25">
      <c r="C775" s="90"/>
      <c r="H775" s="23"/>
    </row>
    <row r="776" spans="3:8" ht="15.75" customHeight="1" x14ac:dyDescent="0.25">
      <c r="C776" s="90"/>
      <c r="H776" s="23"/>
    </row>
    <row r="777" spans="3:8" ht="15.75" customHeight="1" x14ac:dyDescent="0.25">
      <c r="C777" s="90"/>
      <c r="H777" s="23"/>
    </row>
    <row r="778" spans="3:8" ht="15.75" customHeight="1" x14ac:dyDescent="0.25">
      <c r="C778" s="90"/>
      <c r="H778" s="23"/>
    </row>
    <row r="779" spans="3:8" ht="15.75" customHeight="1" x14ac:dyDescent="0.25">
      <c r="C779" s="90"/>
      <c r="H779" s="23"/>
    </row>
    <row r="780" spans="3:8" ht="15.75" customHeight="1" x14ac:dyDescent="0.25">
      <c r="C780" s="90"/>
      <c r="H780" s="23"/>
    </row>
    <row r="781" spans="3:8" ht="15.75" customHeight="1" x14ac:dyDescent="0.25">
      <c r="C781" s="90"/>
      <c r="H781" s="23"/>
    </row>
    <row r="782" spans="3:8" ht="15.75" customHeight="1" x14ac:dyDescent="0.25">
      <c r="C782" s="90"/>
      <c r="H782" s="23"/>
    </row>
    <row r="783" spans="3:8" ht="15.75" customHeight="1" x14ac:dyDescent="0.25">
      <c r="C783" s="90"/>
      <c r="H783" s="23"/>
    </row>
    <row r="784" spans="3:8" ht="15.75" customHeight="1" x14ac:dyDescent="0.25">
      <c r="C784" s="90"/>
      <c r="H784" s="23"/>
    </row>
    <row r="785" spans="3:8" ht="15.75" customHeight="1" x14ac:dyDescent="0.25">
      <c r="C785" s="90"/>
      <c r="H785" s="23"/>
    </row>
    <row r="786" spans="3:8" ht="15.75" customHeight="1" x14ac:dyDescent="0.25">
      <c r="C786" s="90"/>
      <c r="H786" s="23"/>
    </row>
    <row r="787" spans="3:8" ht="15.75" customHeight="1" x14ac:dyDescent="0.25">
      <c r="C787" s="90"/>
      <c r="H787" s="23"/>
    </row>
    <row r="788" spans="3:8" ht="15.75" customHeight="1" x14ac:dyDescent="0.25">
      <c r="C788" s="90"/>
      <c r="H788" s="23"/>
    </row>
    <row r="789" spans="3:8" ht="15.75" customHeight="1" x14ac:dyDescent="0.25">
      <c r="C789" s="90"/>
      <c r="H789" s="23"/>
    </row>
    <row r="790" spans="3:8" ht="15.75" customHeight="1" x14ac:dyDescent="0.25">
      <c r="C790" s="90"/>
      <c r="H790" s="23"/>
    </row>
    <row r="791" spans="3:8" ht="15.75" customHeight="1" x14ac:dyDescent="0.25">
      <c r="C791" s="90"/>
      <c r="H791" s="23"/>
    </row>
    <row r="792" spans="3:8" ht="15.75" customHeight="1" x14ac:dyDescent="0.25">
      <c r="C792" s="90"/>
      <c r="H792" s="23"/>
    </row>
    <row r="793" spans="3:8" ht="15.75" customHeight="1" x14ac:dyDescent="0.25">
      <c r="C793" s="90"/>
      <c r="H793" s="23"/>
    </row>
    <row r="794" spans="3:8" ht="15.75" customHeight="1" x14ac:dyDescent="0.25">
      <c r="C794" s="90"/>
      <c r="H794" s="23"/>
    </row>
    <row r="795" spans="3:8" ht="15.75" customHeight="1" x14ac:dyDescent="0.25">
      <c r="C795" s="90"/>
      <c r="H795" s="23"/>
    </row>
    <row r="796" spans="3:8" ht="15.75" customHeight="1" x14ac:dyDescent="0.25">
      <c r="C796" s="90"/>
      <c r="H796" s="23"/>
    </row>
    <row r="797" spans="3:8" ht="15.75" customHeight="1" x14ac:dyDescent="0.25">
      <c r="C797" s="90"/>
      <c r="H797" s="23"/>
    </row>
    <row r="798" spans="3:8" ht="15.75" customHeight="1" x14ac:dyDescent="0.25">
      <c r="C798" s="90"/>
      <c r="H798" s="23"/>
    </row>
    <row r="799" spans="3:8" ht="15.75" customHeight="1" x14ac:dyDescent="0.25">
      <c r="C799" s="90"/>
      <c r="H799" s="23"/>
    </row>
    <row r="800" spans="3:8" ht="15.75" customHeight="1" x14ac:dyDescent="0.25">
      <c r="C800" s="90"/>
      <c r="H800" s="23"/>
    </row>
    <row r="801" spans="3:8" ht="15.75" customHeight="1" x14ac:dyDescent="0.25">
      <c r="C801" s="90"/>
      <c r="H801" s="23"/>
    </row>
    <row r="802" spans="3:8" ht="15.75" customHeight="1" x14ac:dyDescent="0.25">
      <c r="C802" s="90"/>
      <c r="H802" s="23"/>
    </row>
    <row r="803" spans="3:8" ht="15.75" customHeight="1" x14ac:dyDescent="0.25">
      <c r="C803" s="90"/>
      <c r="H803" s="23"/>
    </row>
    <row r="804" spans="3:8" ht="15.75" customHeight="1" x14ac:dyDescent="0.25">
      <c r="C804" s="90"/>
      <c r="H804" s="23"/>
    </row>
    <row r="805" spans="3:8" ht="15.75" customHeight="1" x14ac:dyDescent="0.25">
      <c r="C805" s="90"/>
      <c r="H805" s="23"/>
    </row>
    <row r="806" spans="3:8" ht="15.75" customHeight="1" x14ac:dyDescent="0.25">
      <c r="C806" s="90"/>
      <c r="H806" s="23"/>
    </row>
    <row r="807" spans="3:8" ht="15.75" customHeight="1" x14ac:dyDescent="0.25">
      <c r="C807" s="90"/>
      <c r="H807" s="23"/>
    </row>
    <row r="808" spans="3:8" ht="15.75" customHeight="1" x14ac:dyDescent="0.25">
      <c r="C808" s="90"/>
      <c r="H808" s="23"/>
    </row>
    <row r="809" spans="3:8" ht="15.75" customHeight="1" x14ac:dyDescent="0.25">
      <c r="C809" s="90"/>
      <c r="H809" s="23"/>
    </row>
    <row r="810" spans="3:8" ht="15.75" customHeight="1" x14ac:dyDescent="0.25">
      <c r="C810" s="90"/>
      <c r="H810" s="23"/>
    </row>
    <row r="811" spans="3:8" ht="15.75" customHeight="1" x14ac:dyDescent="0.25">
      <c r="C811" s="90"/>
      <c r="H811" s="23"/>
    </row>
    <row r="812" spans="3:8" ht="15.75" customHeight="1" x14ac:dyDescent="0.25">
      <c r="C812" s="90"/>
      <c r="H812" s="23"/>
    </row>
    <row r="813" spans="3:8" ht="15.75" customHeight="1" x14ac:dyDescent="0.25">
      <c r="C813" s="90"/>
      <c r="H813" s="23"/>
    </row>
    <row r="814" spans="3:8" ht="15.75" customHeight="1" x14ac:dyDescent="0.25">
      <c r="C814" s="90"/>
      <c r="H814" s="23"/>
    </row>
    <row r="815" spans="3:8" ht="15.75" customHeight="1" x14ac:dyDescent="0.25">
      <c r="C815" s="90"/>
      <c r="H815" s="23"/>
    </row>
    <row r="816" spans="3:8" ht="15.75" customHeight="1" x14ac:dyDescent="0.25">
      <c r="C816" s="90"/>
      <c r="H816" s="23"/>
    </row>
    <row r="817" spans="3:8" ht="15.75" customHeight="1" x14ac:dyDescent="0.25">
      <c r="C817" s="90"/>
      <c r="H817" s="23"/>
    </row>
    <row r="818" spans="3:8" ht="15.75" customHeight="1" x14ac:dyDescent="0.25">
      <c r="C818" s="90"/>
      <c r="H818" s="23"/>
    </row>
    <row r="819" spans="3:8" ht="15.75" customHeight="1" x14ac:dyDescent="0.25">
      <c r="C819" s="90"/>
      <c r="H819" s="23"/>
    </row>
    <row r="820" spans="3:8" ht="15.75" customHeight="1" x14ac:dyDescent="0.25">
      <c r="C820" s="90"/>
      <c r="H820" s="23"/>
    </row>
    <row r="821" spans="3:8" ht="15.75" customHeight="1" x14ac:dyDescent="0.25">
      <c r="C821" s="90"/>
      <c r="H821" s="23"/>
    </row>
    <row r="822" spans="3:8" ht="15.75" customHeight="1" x14ac:dyDescent="0.25">
      <c r="C822" s="90"/>
      <c r="H822" s="23"/>
    </row>
    <row r="823" spans="3:8" ht="15.75" customHeight="1" x14ac:dyDescent="0.25">
      <c r="C823" s="90"/>
      <c r="H823" s="23"/>
    </row>
    <row r="824" spans="3:8" ht="15.75" customHeight="1" x14ac:dyDescent="0.25">
      <c r="C824" s="90"/>
      <c r="H824" s="23"/>
    </row>
    <row r="825" spans="3:8" ht="15.75" customHeight="1" x14ac:dyDescent="0.25">
      <c r="C825" s="90"/>
      <c r="H825" s="23"/>
    </row>
    <row r="826" spans="3:8" ht="15.75" customHeight="1" x14ac:dyDescent="0.25">
      <c r="C826" s="90"/>
      <c r="H826" s="23"/>
    </row>
    <row r="827" spans="3:8" ht="15.75" customHeight="1" x14ac:dyDescent="0.25">
      <c r="C827" s="90"/>
      <c r="H827" s="23"/>
    </row>
    <row r="828" spans="3:8" ht="15.75" customHeight="1" x14ac:dyDescent="0.25">
      <c r="C828" s="90"/>
      <c r="H828" s="23"/>
    </row>
    <row r="829" spans="3:8" ht="15.75" customHeight="1" x14ac:dyDescent="0.25">
      <c r="C829" s="90"/>
      <c r="H829" s="23"/>
    </row>
    <row r="830" spans="3:8" ht="15.75" customHeight="1" x14ac:dyDescent="0.25">
      <c r="C830" s="90"/>
      <c r="H830" s="23"/>
    </row>
    <row r="831" spans="3:8" ht="15.75" customHeight="1" x14ac:dyDescent="0.25">
      <c r="C831" s="90"/>
      <c r="H831" s="23"/>
    </row>
    <row r="832" spans="3:8" ht="15.75" customHeight="1" x14ac:dyDescent="0.25">
      <c r="C832" s="90"/>
      <c r="H832" s="23"/>
    </row>
    <row r="833" spans="3:8" ht="15.75" customHeight="1" x14ac:dyDescent="0.25">
      <c r="C833" s="90"/>
      <c r="H833" s="23"/>
    </row>
    <row r="834" spans="3:8" ht="15.75" customHeight="1" x14ac:dyDescent="0.25">
      <c r="C834" s="90"/>
      <c r="H834" s="23"/>
    </row>
    <row r="835" spans="3:8" ht="15.75" customHeight="1" x14ac:dyDescent="0.25">
      <c r="C835" s="90"/>
      <c r="H835" s="23"/>
    </row>
    <row r="836" spans="3:8" ht="15.75" customHeight="1" x14ac:dyDescent="0.25">
      <c r="C836" s="90"/>
      <c r="H836" s="23"/>
    </row>
    <row r="837" spans="3:8" ht="15.75" customHeight="1" x14ac:dyDescent="0.25">
      <c r="C837" s="90"/>
      <c r="H837" s="23"/>
    </row>
    <row r="838" spans="3:8" ht="15.75" customHeight="1" x14ac:dyDescent="0.25">
      <c r="C838" s="90"/>
      <c r="H838" s="23"/>
    </row>
    <row r="839" spans="3:8" ht="15.75" customHeight="1" x14ac:dyDescent="0.25">
      <c r="C839" s="90"/>
      <c r="H839" s="23"/>
    </row>
    <row r="840" spans="3:8" ht="15.75" customHeight="1" x14ac:dyDescent="0.25">
      <c r="C840" s="90"/>
      <c r="H840" s="23"/>
    </row>
    <row r="841" spans="3:8" ht="15.75" customHeight="1" x14ac:dyDescent="0.25">
      <c r="C841" s="90"/>
      <c r="H841" s="23"/>
    </row>
    <row r="842" spans="3:8" ht="15.75" customHeight="1" x14ac:dyDescent="0.25">
      <c r="C842" s="90"/>
      <c r="H842" s="23"/>
    </row>
    <row r="843" spans="3:8" ht="15.75" customHeight="1" x14ac:dyDescent="0.25">
      <c r="C843" s="90"/>
      <c r="H843" s="23"/>
    </row>
    <row r="844" spans="3:8" ht="15.75" customHeight="1" x14ac:dyDescent="0.25">
      <c r="C844" s="90"/>
      <c r="H844" s="23"/>
    </row>
    <row r="845" spans="3:8" ht="15.75" customHeight="1" x14ac:dyDescent="0.25">
      <c r="C845" s="90"/>
      <c r="H845" s="23"/>
    </row>
    <row r="846" spans="3:8" ht="15.75" customHeight="1" x14ac:dyDescent="0.25">
      <c r="C846" s="90"/>
      <c r="H846" s="23"/>
    </row>
    <row r="847" spans="3:8" ht="15.75" customHeight="1" x14ac:dyDescent="0.25">
      <c r="C847" s="90"/>
      <c r="H847" s="23"/>
    </row>
    <row r="848" spans="3:8" ht="15.75" customHeight="1" x14ac:dyDescent="0.25">
      <c r="C848" s="90"/>
      <c r="H848" s="23"/>
    </row>
    <row r="849" spans="3:8" ht="15.75" customHeight="1" x14ac:dyDescent="0.25">
      <c r="C849" s="90"/>
      <c r="H849" s="23"/>
    </row>
    <row r="850" spans="3:8" ht="15.75" customHeight="1" x14ac:dyDescent="0.25">
      <c r="C850" s="90"/>
      <c r="H850" s="23"/>
    </row>
    <row r="851" spans="3:8" ht="15.75" customHeight="1" x14ac:dyDescent="0.25">
      <c r="C851" s="90"/>
      <c r="H851" s="23"/>
    </row>
    <row r="852" spans="3:8" ht="15.75" customHeight="1" x14ac:dyDescent="0.25">
      <c r="C852" s="90"/>
      <c r="H852" s="23"/>
    </row>
    <row r="853" spans="3:8" ht="15.75" customHeight="1" x14ac:dyDescent="0.25">
      <c r="C853" s="90"/>
      <c r="H853" s="23"/>
    </row>
    <row r="854" spans="3:8" ht="15.75" customHeight="1" x14ac:dyDescent="0.25">
      <c r="C854" s="90"/>
      <c r="H854" s="23"/>
    </row>
    <row r="855" spans="3:8" ht="15.75" customHeight="1" x14ac:dyDescent="0.25">
      <c r="C855" s="90"/>
      <c r="H855" s="23"/>
    </row>
    <row r="856" spans="3:8" ht="15.75" customHeight="1" x14ac:dyDescent="0.25">
      <c r="C856" s="90"/>
      <c r="H856" s="23"/>
    </row>
    <row r="857" spans="3:8" ht="15.75" customHeight="1" x14ac:dyDescent="0.25">
      <c r="C857" s="90"/>
      <c r="H857" s="23"/>
    </row>
    <row r="858" spans="3:8" ht="15.75" customHeight="1" x14ac:dyDescent="0.25">
      <c r="C858" s="90"/>
      <c r="H858" s="23"/>
    </row>
    <row r="859" spans="3:8" ht="15.75" customHeight="1" x14ac:dyDescent="0.25">
      <c r="C859" s="90"/>
      <c r="H859" s="23"/>
    </row>
    <row r="860" spans="3:8" ht="15.75" customHeight="1" x14ac:dyDescent="0.25">
      <c r="C860" s="90"/>
      <c r="H860" s="23"/>
    </row>
    <row r="861" spans="3:8" ht="15.75" customHeight="1" x14ac:dyDescent="0.25">
      <c r="C861" s="90"/>
      <c r="H861" s="23"/>
    </row>
    <row r="862" spans="3:8" ht="15.75" customHeight="1" x14ac:dyDescent="0.25">
      <c r="C862" s="90"/>
      <c r="H862" s="23"/>
    </row>
    <row r="863" spans="3:8" ht="15.75" customHeight="1" x14ac:dyDescent="0.25">
      <c r="C863" s="90"/>
      <c r="H863" s="23"/>
    </row>
    <row r="864" spans="3:8" ht="15.75" customHeight="1" x14ac:dyDescent="0.25">
      <c r="C864" s="90"/>
      <c r="H864" s="23"/>
    </row>
    <row r="865" spans="3:8" ht="15.75" customHeight="1" x14ac:dyDescent="0.25">
      <c r="C865" s="90"/>
      <c r="H865" s="23"/>
    </row>
    <row r="866" spans="3:8" ht="15.75" customHeight="1" x14ac:dyDescent="0.25">
      <c r="C866" s="90"/>
      <c r="H866" s="23"/>
    </row>
    <row r="867" spans="3:8" ht="15.75" customHeight="1" x14ac:dyDescent="0.25">
      <c r="C867" s="90"/>
      <c r="H867" s="23"/>
    </row>
    <row r="868" spans="3:8" ht="15.75" customHeight="1" x14ac:dyDescent="0.25">
      <c r="C868" s="90"/>
      <c r="H868" s="23"/>
    </row>
    <row r="869" spans="3:8" ht="15.75" customHeight="1" x14ac:dyDescent="0.25">
      <c r="C869" s="90"/>
      <c r="H869" s="23"/>
    </row>
    <row r="870" spans="3:8" ht="15.75" customHeight="1" x14ac:dyDescent="0.25">
      <c r="C870" s="90"/>
      <c r="H870" s="23"/>
    </row>
    <row r="871" spans="3:8" ht="15.75" customHeight="1" x14ac:dyDescent="0.25">
      <c r="C871" s="90"/>
      <c r="H871" s="23"/>
    </row>
    <row r="872" spans="3:8" ht="15.75" customHeight="1" x14ac:dyDescent="0.25">
      <c r="C872" s="90"/>
      <c r="H872" s="23"/>
    </row>
    <row r="873" spans="3:8" ht="15.75" customHeight="1" x14ac:dyDescent="0.25">
      <c r="C873" s="90"/>
      <c r="H873" s="23"/>
    </row>
    <row r="874" spans="3:8" ht="15.75" customHeight="1" x14ac:dyDescent="0.25">
      <c r="C874" s="90"/>
      <c r="H874" s="23"/>
    </row>
    <row r="875" spans="3:8" ht="15.75" customHeight="1" x14ac:dyDescent="0.25">
      <c r="C875" s="90"/>
      <c r="H875" s="23"/>
    </row>
    <row r="876" spans="3:8" ht="15.75" customHeight="1" x14ac:dyDescent="0.25">
      <c r="C876" s="90"/>
      <c r="H876" s="23"/>
    </row>
    <row r="877" spans="3:8" ht="15.75" customHeight="1" x14ac:dyDescent="0.25">
      <c r="C877" s="90"/>
      <c r="H877" s="23"/>
    </row>
    <row r="878" spans="3:8" ht="15.75" customHeight="1" x14ac:dyDescent="0.25">
      <c r="C878" s="90"/>
      <c r="H878" s="23"/>
    </row>
    <row r="879" spans="3:8" ht="15.75" customHeight="1" x14ac:dyDescent="0.25">
      <c r="C879" s="90"/>
      <c r="H879" s="23"/>
    </row>
    <row r="880" spans="3:8" ht="15.75" customHeight="1" x14ac:dyDescent="0.25">
      <c r="C880" s="90"/>
      <c r="H880" s="23"/>
    </row>
    <row r="881" spans="3:8" ht="15.75" customHeight="1" x14ac:dyDescent="0.25">
      <c r="C881" s="90"/>
      <c r="H881" s="23"/>
    </row>
    <row r="882" spans="3:8" ht="15.75" customHeight="1" x14ac:dyDescent="0.25">
      <c r="C882" s="90"/>
      <c r="H882" s="23"/>
    </row>
    <row r="883" spans="3:8" ht="15.75" customHeight="1" x14ac:dyDescent="0.25">
      <c r="C883" s="90"/>
      <c r="H883" s="23"/>
    </row>
    <row r="884" spans="3:8" ht="15.75" customHeight="1" x14ac:dyDescent="0.25">
      <c r="C884" s="90"/>
      <c r="H884" s="23"/>
    </row>
    <row r="885" spans="3:8" ht="15.75" customHeight="1" x14ac:dyDescent="0.25">
      <c r="C885" s="90"/>
      <c r="H885" s="23"/>
    </row>
    <row r="886" spans="3:8" ht="15.75" customHeight="1" x14ac:dyDescent="0.25">
      <c r="C886" s="90"/>
      <c r="H886" s="23"/>
    </row>
    <row r="887" spans="3:8" ht="15.75" customHeight="1" x14ac:dyDescent="0.25">
      <c r="C887" s="90"/>
      <c r="H887" s="23"/>
    </row>
    <row r="888" spans="3:8" ht="15.75" customHeight="1" x14ac:dyDescent="0.25">
      <c r="C888" s="90"/>
      <c r="H888" s="23"/>
    </row>
    <row r="889" spans="3:8" ht="15.75" customHeight="1" x14ac:dyDescent="0.25">
      <c r="C889" s="90"/>
      <c r="H889" s="23"/>
    </row>
    <row r="890" spans="3:8" ht="15.75" customHeight="1" x14ac:dyDescent="0.25">
      <c r="C890" s="90"/>
      <c r="H890" s="23"/>
    </row>
    <row r="891" spans="3:8" ht="15.75" customHeight="1" x14ac:dyDescent="0.25">
      <c r="C891" s="90"/>
      <c r="H891" s="23"/>
    </row>
    <row r="892" spans="3:8" ht="15.75" customHeight="1" x14ac:dyDescent="0.25">
      <c r="C892" s="90"/>
      <c r="H892" s="23"/>
    </row>
    <row r="893" spans="3:8" ht="15.75" customHeight="1" x14ac:dyDescent="0.25">
      <c r="C893" s="90"/>
      <c r="H893" s="23"/>
    </row>
    <row r="894" spans="3:8" ht="15.75" customHeight="1" x14ac:dyDescent="0.25">
      <c r="C894" s="90"/>
      <c r="H894" s="23"/>
    </row>
    <row r="895" spans="3:8" ht="15.75" customHeight="1" x14ac:dyDescent="0.25">
      <c r="C895" s="90"/>
      <c r="H895" s="23"/>
    </row>
    <row r="896" spans="3:8" ht="15.75" customHeight="1" x14ac:dyDescent="0.25">
      <c r="C896" s="90"/>
      <c r="H896" s="23"/>
    </row>
    <row r="897" spans="3:8" ht="15.75" customHeight="1" x14ac:dyDescent="0.25">
      <c r="C897" s="90"/>
      <c r="H897" s="23"/>
    </row>
    <row r="898" spans="3:8" ht="15.75" customHeight="1" x14ac:dyDescent="0.25">
      <c r="C898" s="90"/>
      <c r="H898" s="23"/>
    </row>
    <row r="899" spans="3:8" ht="15.75" customHeight="1" x14ac:dyDescent="0.25">
      <c r="C899" s="90"/>
      <c r="H899" s="23"/>
    </row>
    <row r="900" spans="3:8" ht="15.75" customHeight="1" x14ac:dyDescent="0.25">
      <c r="C900" s="90"/>
      <c r="H900" s="23"/>
    </row>
    <row r="901" spans="3:8" ht="15.75" customHeight="1" x14ac:dyDescent="0.25">
      <c r="C901" s="90"/>
      <c r="H901" s="23"/>
    </row>
    <row r="902" spans="3:8" ht="15.75" customHeight="1" x14ac:dyDescent="0.25">
      <c r="C902" s="90"/>
      <c r="H902" s="23"/>
    </row>
    <row r="903" spans="3:8" ht="15.75" customHeight="1" x14ac:dyDescent="0.25">
      <c r="C903" s="90"/>
      <c r="H903" s="23"/>
    </row>
    <row r="904" spans="3:8" ht="15.75" customHeight="1" x14ac:dyDescent="0.25">
      <c r="C904" s="90"/>
      <c r="H904" s="23"/>
    </row>
    <row r="905" spans="3:8" ht="15.75" customHeight="1" x14ac:dyDescent="0.25">
      <c r="C905" s="90"/>
      <c r="H905" s="23"/>
    </row>
    <row r="906" spans="3:8" ht="15.75" customHeight="1" x14ac:dyDescent="0.25">
      <c r="C906" s="90"/>
      <c r="H906" s="23"/>
    </row>
    <row r="907" spans="3:8" ht="15.75" customHeight="1" x14ac:dyDescent="0.25">
      <c r="C907" s="90"/>
      <c r="H907" s="23"/>
    </row>
    <row r="908" spans="3:8" ht="15.75" customHeight="1" x14ac:dyDescent="0.25">
      <c r="C908" s="90"/>
      <c r="H908" s="23"/>
    </row>
    <row r="909" spans="3:8" ht="15.75" customHeight="1" x14ac:dyDescent="0.25">
      <c r="C909" s="90"/>
      <c r="H909" s="23"/>
    </row>
    <row r="910" spans="3:8" ht="15.75" customHeight="1" x14ac:dyDescent="0.25">
      <c r="C910" s="90"/>
      <c r="H910" s="23"/>
    </row>
    <row r="911" spans="3:8" ht="15.75" customHeight="1" x14ac:dyDescent="0.25">
      <c r="C911" s="90"/>
      <c r="H911" s="23"/>
    </row>
    <row r="912" spans="3:8" ht="15.75" customHeight="1" x14ac:dyDescent="0.25">
      <c r="C912" s="90"/>
      <c r="H912" s="23"/>
    </row>
    <row r="913" spans="3:8" ht="15.75" customHeight="1" x14ac:dyDescent="0.25">
      <c r="C913" s="90"/>
      <c r="H913" s="23"/>
    </row>
    <row r="914" spans="3:8" ht="15.75" customHeight="1" x14ac:dyDescent="0.25">
      <c r="C914" s="90"/>
      <c r="H914" s="23"/>
    </row>
    <row r="915" spans="3:8" ht="15.75" customHeight="1" x14ac:dyDescent="0.25">
      <c r="C915" s="90"/>
      <c r="H915" s="23"/>
    </row>
    <row r="916" spans="3:8" ht="15.75" customHeight="1" x14ac:dyDescent="0.25">
      <c r="C916" s="90"/>
      <c r="H916" s="23"/>
    </row>
    <row r="917" spans="3:8" ht="15.75" customHeight="1" x14ac:dyDescent="0.25">
      <c r="C917" s="90"/>
      <c r="H917" s="23"/>
    </row>
    <row r="918" spans="3:8" ht="15.75" customHeight="1" x14ac:dyDescent="0.25">
      <c r="C918" s="90"/>
      <c r="H918" s="23"/>
    </row>
    <row r="919" spans="3:8" ht="15.75" customHeight="1" x14ac:dyDescent="0.25">
      <c r="C919" s="90"/>
      <c r="H919" s="23"/>
    </row>
    <row r="920" spans="3:8" ht="15.75" customHeight="1" x14ac:dyDescent="0.25">
      <c r="C920" s="90"/>
      <c r="H920" s="23"/>
    </row>
    <row r="921" spans="3:8" ht="15.75" customHeight="1" x14ac:dyDescent="0.25">
      <c r="C921" s="90"/>
      <c r="H921" s="23"/>
    </row>
    <row r="922" spans="3:8" ht="15.75" customHeight="1" x14ac:dyDescent="0.25">
      <c r="C922" s="90"/>
      <c r="H922" s="23"/>
    </row>
    <row r="923" spans="3:8" ht="15.75" customHeight="1" x14ac:dyDescent="0.25">
      <c r="C923" s="90"/>
      <c r="H923" s="23"/>
    </row>
    <row r="924" spans="3:8" ht="15.75" customHeight="1" x14ac:dyDescent="0.25">
      <c r="C924" s="90"/>
      <c r="H924" s="23"/>
    </row>
    <row r="925" spans="3:8" ht="15.75" customHeight="1" x14ac:dyDescent="0.25">
      <c r="C925" s="90"/>
      <c r="H925" s="23"/>
    </row>
    <row r="926" spans="3:8" ht="15.75" customHeight="1" x14ac:dyDescent="0.25">
      <c r="C926" s="90"/>
      <c r="H926" s="23"/>
    </row>
    <row r="927" spans="3:8" ht="15.75" customHeight="1" x14ac:dyDescent="0.25">
      <c r="C927" s="90"/>
      <c r="H927" s="23"/>
    </row>
    <row r="928" spans="3:8" ht="15.75" customHeight="1" x14ac:dyDescent="0.25">
      <c r="C928" s="90"/>
      <c r="H928" s="23"/>
    </row>
    <row r="929" spans="3:8" ht="15.75" customHeight="1" x14ac:dyDescent="0.25">
      <c r="C929" s="90"/>
      <c r="H929" s="23"/>
    </row>
    <row r="930" spans="3:8" ht="15.75" customHeight="1" x14ac:dyDescent="0.25">
      <c r="C930" s="90"/>
      <c r="H930" s="23"/>
    </row>
    <row r="931" spans="3:8" ht="15.75" customHeight="1" x14ac:dyDescent="0.25">
      <c r="C931" s="90"/>
      <c r="H931" s="23"/>
    </row>
    <row r="932" spans="3:8" ht="15.75" customHeight="1" x14ac:dyDescent="0.25">
      <c r="C932" s="90"/>
      <c r="H932" s="23"/>
    </row>
    <row r="933" spans="3:8" ht="15.75" customHeight="1" x14ac:dyDescent="0.25">
      <c r="C933" s="90"/>
      <c r="H933" s="23"/>
    </row>
    <row r="934" spans="3:8" ht="15.75" customHeight="1" x14ac:dyDescent="0.25">
      <c r="C934" s="90"/>
      <c r="H934" s="23"/>
    </row>
    <row r="935" spans="3:8" ht="15.75" customHeight="1" x14ac:dyDescent="0.25">
      <c r="C935" s="90"/>
      <c r="H935" s="23"/>
    </row>
    <row r="936" spans="3:8" ht="15.75" customHeight="1" x14ac:dyDescent="0.25">
      <c r="C936" s="90"/>
      <c r="H936" s="23"/>
    </row>
    <row r="937" spans="3:8" ht="15.75" customHeight="1" x14ac:dyDescent="0.25">
      <c r="C937" s="90"/>
      <c r="H937" s="23"/>
    </row>
    <row r="938" spans="3:8" ht="15.75" customHeight="1" x14ac:dyDescent="0.25">
      <c r="C938" s="90"/>
      <c r="H938" s="23"/>
    </row>
    <row r="939" spans="3:8" ht="15.75" customHeight="1" x14ac:dyDescent="0.25">
      <c r="C939" s="90"/>
      <c r="H939" s="23"/>
    </row>
    <row r="940" spans="3:8" ht="15.75" customHeight="1" x14ac:dyDescent="0.25">
      <c r="C940" s="90"/>
      <c r="H940" s="23"/>
    </row>
    <row r="941" spans="3:8" ht="15.75" customHeight="1" x14ac:dyDescent="0.25">
      <c r="C941" s="90"/>
      <c r="H941" s="23"/>
    </row>
    <row r="942" spans="3:8" ht="15.75" customHeight="1" x14ac:dyDescent="0.25">
      <c r="C942" s="90"/>
      <c r="H942" s="23"/>
    </row>
    <row r="943" spans="3:8" ht="15.75" customHeight="1" x14ac:dyDescent="0.25">
      <c r="C943" s="90"/>
      <c r="H943" s="23"/>
    </row>
    <row r="944" spans="3:8" ht="15.75" customHeight="1" x14ac:dyDescent="0.25">
      <c r="C944" s="90"/>
      <c r="H944" s="23"/>
    </row>
    <row r="945" spans="3:8" ht="15.75" customHeight="1" x14ac:dyDescent="0.25">
      <c r="C945" s="90"/>
      <c r="H945" s="23"/>
    </row>
    <row r="946" spans="3:8" ht="15.75" customHeight="1" x14ac:dyDescent="0.25">
      <c r="C946" s="90"/>
      <c r="H946" s="23"/>
    </row>
    <row r="947" spans="3:8" ht="15.75" customHeight="1" x14ac:dyDescent="0.25">
      <c r="C947" s="90"/>
      <c r="H947" s="23"/>
    </row>
    <row r="948" spans="3:8" ht="15.75" customHeight="1" x14ac:dyDescent="0.25">
      <c r="C948" s="90"/>
      <c r="H948" s="23"/>
    </row>
    <row r="949" spans="3:8" ht="15.75" customHeight="1" x14ac:dyDescent="0.25">
      <c r="C949" s="90"/>
      <c r="H949" s="23"/>
    </row>
    <row r="950" spans="3:8" ht="15.75" customHeight="1" x14ac:dyDescent="0.25">
      <c r="C950" s="90"/>
      <c r="H950" s="23"/>
    </row>
    <row r="951" spans="3:8" ht="15.75" customHeight="1" x14ac:dyDescent="0.25">
      <c r="C951" s="90"/>
      <c r="H951" s="23"/>
    </row>
    <row r="952" spans="3:8" ht="15.75" customHeight="1" x14ac:dyDescent="0.25">
      <c r="C952" s="90"/>
      <c r="H952" s="23"/>
    </row>
    <row r="953" spans="3:8" ht="15.75" customHeight="1" x14ac:dyDescent="0.25">
      <c r="C953" s="90"/>
      <c r="H953" s="23"/>
    </row>
    <row r="954" spans="3:8" ht="15.75" customHeight="1" x14ac:dyDescent="0.25">
      <c r="C954" s="90"/>
      <c r="H954" s="23"/>
    </row>
    <row r="955" spans="3:8" ht="15.75" customHeight="1" x14ac:dyDescent="0.25">
      <c r="C955" s="90"/>
      <c r="H955" s="23"/>
    </row>
    <row r="956" spans="3:8" ht="15.75" customHeight="1" x14ac:dyDescent="0.25">
      <c r="C956" s="90"/>
      <c r="H956" s="23"/>
    </row>
    <row r="957" spans="3:8" ht="15.75" customHeight="1" x14ac:dyDescent="0.25">
      <c r="C957" s="90"/>
      <c r="H957" s="23"/>
    </row>
    <row r="958" spans="3:8" ht="15.75" customHeight="1" x14ac:dyDescent="0.25">
      <c r="C958" s="90"/>
      <c r="H958" s="23"/>
    </row>
    <row r="959" spans="3:8" ht="15.75" customHeight="1" x14ac:dyDescent="0.25">
      <c r="C959" s="90"/>
      <c r="H959" s="23"/>
    </row>
    <row r="960" spans="3:8" ht="15.75" customHeight="1" x14ac:dyDescent="0.25">
      <c r="C960" s="90"/>
      <c r="H960" s="23"/>
    </row>
    <row r="961" spans="3:8" ht="15.75" customHeight="1" x14ac:dyDescent="0.25">
      <c r="C961" s="90"/>
      <c r="H961" s="23"/>
    </row>
    <row r="962" spans="3:8" ht="15.75" customHeight="1" x14ac:dyDescent="0.25">
      <c r="C962" s="90"/>
      <c r="H962" s="23"/>
    </row>
    <row r="963" spans="3:8" ht="15.75" customHeight="1" x14ac:dyDescent="0.25">
      <c r="C963" s="90"/>
      <c r="H963" s="23"/>
    </row>
    <row r="964" spans="3:8" ht="15.75" customHeight="1" x14ac:dyDescent="0.25">
      <c r="C964" s="90"/>
      <c r="H964" s="23"/>
    </row>
    <row r="965" spans="3:8" ht="15.75" customHeight="1" x14ac:dyDescent="0.25">
      <c r="C965" s="90"/>
      <c r="H965" s="23"/>
    </row>
    <row r="966" spans="3:8" ht="15.75" customHeight="1" x14ac:dyDescent="0.25">
      <c r="C966" s="90"/>
      <c r="H966" s="23"/>
    </row>
    <row r="967" spans="3:8" ht="15.75" customHeight="1" x14ac:dyDescent="0.25">
      <c r="C967" s="90"/>
      <c r="H967" s="23"/>
    </row>
    <row r="968" spans="3:8" ht="15.75" customHeight="1" x14ac:dyDescent="0.25">
      <c r="C968" s="90"/>
      <c r="H968" s="23"/>
    </row>
    <row r="969" spans="3:8" ht="15.75" customHeight="1" x14ac:dyDescent="0.25">
      <c r="C969" s="90"/>
      <c r="H969" s="23"/>
    </row>
    <row r="970" spans="3:8" ht="15.75" customHeight="1" x14ac:dyDescent="0.25">
      <c r="C970" s="90"/>
      <c r="H970" s="23"/>
    </row>
    <row r="971" spans="3:8" ht="15.75" customHeight="1" x14ac:dyDescent="0.25">
      <c r="C971" s="90"/>
      <c r="H971" s="23"/>
    </row>
    <row r="972" spans="3:8" ht="15.75" customHeight="1" x14ac:dyDescent="0.25">
      <c r="C972" s="90"/>
      <c r="H972" s="23"/>
    </row>
    <row r="973" spans="3:8" ht="15.75" customHeight="1" x14ac:dyDescent="0.25">
      <c r="C973" s="90"/>
      <c r="H973" s="23"/>
    </row>
    <row r="974" spans="3:8" ht="15.75" customHeight="1" x14ac:dyDescent="0.25">
      <c r="C974" s="90"/>
      <c r="H974" s="23"/>
    </row>
    <row r="975" spans="3:8" ht="15.75" customHeight="1" x14ac:dyDescent="0.25">
      <c r="C975" s="90"/>
      <c r="H975" s="23"/>
    </row>
    <row r="976" spans="3:8" ht="15.75" customHeight="1" x14ac:dyDescent="0.25">
      <c r="C976" s="90"/>
      <c r="H976" s="23"/>
    </row>
    <row r="977" spans="3:8" ht="15.75" customHeight="1" x14ac:dyDescent="0.25">
      <c r="C977" s="90"/>
      <c r="H977" s="23"/>
    </row>
    <row r="978" spans="3:8" ht="15.75" customHeight="1" x14ac:dyDescent="0.25">
      <c r="C978" s="90"/>
      <c r="H978" s="23"/>
    </row>
    <row r="979" spans="3:8" ht="15.75" customHeight="1" x14ac:dyDescent="0.25">
      <c r="C979" s="90"/>
      <c r="H979" s="23"/>
    </row>
    <row r="980" spans="3:8" ht="15.75" customHeight="1" x14ac:dyDescent="0.25">
      <c r="C980" s="90"/>
      <c r="H980" s="23"/>
    </row>
    <row r="981" spans="3:8" ht="15.75" customHeight="1" x14ac:dyDescent="0.25">
      <c r="C981" s="90"/>
      <c r="H981" s="23"/>
    </row>
    <row r="982" spans="3:8" ht="15.75" customHeight="1" x14ac:dyDescent="0.25">
      <c r="C982" s="90"/>
      <c r="H982" s="23"/>
    </row>
    <row r="983" spans="3:8" ht="15.75" customHeight="1" x14ac:dyDescent="0.25">
      <c r="C983" s="90"/>
      <c r="H983" s="23"/>
    </row>
    <row r="984" spans="3:8" ht="15.75" customHeight="1" x14ac:dyDescent="0.25">
      <c r="C984" s="90"/>
      <c r="H984" s="23"/>
    </row>
    <row r="985" spans="3:8" ht="15.75" customHeight="1" x14ac:dyDescent="0.25">
      <c r="C985" s="90"/>
      <c r="H985" s="23"/>
    </row>
    <row r="986" spans="3:8" ht="15.75" customHeight="1" x14ac:dyDescent="0.25">
      <c r="C986" s="90"/>
      <c r="H986" s="23"/>
    </row>
    <row r="987" spans="3:8" ht="15.75" customHeight="1" x14ac:dyDescent="0.25">
      <c r="C987" s="90"/>
      <c r="H987" s="23"/>
    </row>
    <row r="988" spans="3:8" ht="15.75" customHeight="1" x14ac:dyDescent="0.25">
      <c r="C988" s="90"/>
      <c r="H988" s="23"/>
    </row>
    <row r="989" spans="3:8" ht="15.75" customHeight="1" x14ac:dyDescent="0.25">
      <c r="C989" s="90"/>
      <c r="H989" s="23"/>
    </row>
    <row r="990" spans="3:8" ht="15.75" customHeight="1" x14ac:dyDescent="0.25">
      <c r="C990" s="90"/>
      <c r="H990" s="23"/>
    </row>
    <row r="991" spans="3:8" ht="15.75" customHeight="1" x14ac:dyDescent="0.25">
      <c r="C991" s="90"/>
      <c r="H991" s="23"/>
    </row>
    <row r="992" spans="3:8" ht="15.75" customHeight="1" x14ac:dyDescent="0.25">
      <c r="C992" s="90"/>
      <c r="H992" s="23"/>
    </row>
    <row r="993" spans="3:8" ht="15.75" customHeight="1" x14ac:dyDescent="0.25">
      <c r="C993" s="90"/>
      <c r="H993" s="23"/>
    </row>
    <row r="994" spans="3:8" ht="15.75" customHeight="1" x14ac:dyDescent="0.25">
      <c r="C994" s="90"/>
      <c r="H994" s="23"/>
    </row>
    <row r="995" spans="3:8" ht="15.75" customHeight="1" x14ac:dyDescent="0.25">
      <c r="C995" s="90"/>
      <c r="H995" s="23"/>
    </row>
    <row r="996" spans="3:8" ht="15.75" customHeight="1" x14ac:dyDescent="0.25">
      <c r="C996" s="90"/>
      <c r="H996" s="23"/>
    </row>
    <row r="997" spans="3:8" ht="15.75" customHeight="1" x14ac:dyDescent="0.25">
      <c r="C997" s="90"/>
      <c r="H997" s="23"/>
    </row>
    <row r="998" spans="3:8" ht="15.75" customHeight="1" x14ac:dyDescent="0.25">
      <c r="C998" s="90"/>
      <c r="H998" s="23"/>
    </row>
    <row r="999" spans="3:8" ht="15.75" customHeight="1" x14ac:dyDescent="0.25">
      <c r="C999" s="90"/>
      <c r="H999" s="23"/>
    </row>
    <row r="1000" spans="3:8" ht="15.75" customHeight="1" x14ac:dyDescent="0.25">
      <c r="C1000" s="90"/>
      <c r="H1000" s="23"/>
    </row>
    <row r="1001" spans="3:8" ht="15.75" customHeight="1" x14ac:dyDescent="0.25">
      <c r="C1001" s="90"/>
      <c r="H1001" s="23"/>
    </row>
    <row r="1002" spans="3:8" ht="15.75" customHeight="1" x14ac:dyDescent="0.25">
      <c r="C1002" s="90"/>
      <c r="H1002" s="23"/>
    </row>
    <row r="1003" spans="3:8" ht="15.75" customHeight="1" x14ac:dyDescent="0.25">
      <c r="C1003" s="90"/>
      <c r="H1003" s="23"/>
    </row>
    <row r="1004" spans="3:8" ht="15.75" customHeight="1" x14ac:dyDescent="0.25">
      <c r="C1004" s="90"/>
      <c r="H1004" s="23"/>
    </row>
    <row r="1005" spans="3:8" ht="15.75" customHeight="1" x14ac:dyDescent="0.25">
      <c r="C1005" s="90"/>
      <c r="H1005" s="23"/>
    </row>
    <row r="1006" spans="3:8" ht="15.75" customHeight="1" x14ac:dyDescent="0.25">
      <c r="C1006" s="90"/>
      <c r="H1006" s="23"/>
    </row>
    <row r="1007" spans="3:8" ht="15.75" customHeight="1" x14ac:dyDescent="0.25">
      <c r="C1007" s="90"/>
      <c r="H1007" s="23"/>
    </row>
    <row r="1008" spans="3:8" ht="15.75" customHeight="1" x14ac:dyDescent="0.25">
      <c r="C1008" s="90"/>
      <c r="H1008" s="23"/>
    </row>
    <row r="1009" spans="3:8" ht="15.75" customHeight="1" x14ac:dyDescent="0.25">
      <c r="C1009" s="90"/>
      <c r="H1009" s="23"/>
    </row>
    <row r="1010" spans="3:8" ht="15.75" customHeight="1" x14ac:dyDescent="0.25">
      <c r="C1010" s="90"/>
      <c r="H1010" s="23"/>
    </row>
    <row r="1011" spans="3:8" ht="15.75" customHeight="1" x14ac:dyDescent="0.25">
      <c r="C1011" s="90"/>
      <c r="H1011" s="23"/>
    </row>
    <row r="1012" spans="3:8" ht="15.75" customHeight="1" x14ac:dyDescent="0.25">
      <c r="C1012" s="90"/>
      <c r="H1012" s="23"/>
    </row>
    <row r="1013" spans="3:8" ht="15.75" customHeight="1" x14ac:dyDescent="0.25">
      <c r="C1013" s="90"/>
      <c r="H1013" s="23"/>
    </row>
    <row r="1014" spans="3:8" ht="15.75" customHeight="1" x14ac:dyDescent="0.25">
      <c r="C1014" s="90"/>
      <c r="H1014" s="23"/>
    </row>
    <row r="1015" spans="3:8" ht="15.75" customHeight="1" x14ac:dyDescent="0.25">
      <c r="C1015" s="90"/>
      <c r="H1015" s="23"/>
    </row>
    <row r="1016" spans="3:8" ht="15.75" customHeight="1" x14ac:dyDescent="0.25">
      <c r="C1016" s="90"/>
      <c r="H1016" s="23"/>
    </row>
    <row r="1017" spans="3:8" ht="15.75" customHeight="1" x14ac:dyDescent="0.25">
      <c r="C1017" s="90"/>
      <c r="H1017" s="23"/>
    </row>
    <row r="1018" spans="3:8" ht="15.75" customHeight="1" x14ac:dyDescent="0.25">
      <c r="C1018" s="90"/>
      <c r="H1018" s="23"/>
    </row>
    <row r="1019" spans="3:8" ht="15.75" customHeight="1" x14ac:dyDescent="0.25">
      <c r="C1019" s="90"/>
      <c r="H1019" s="23"/>
    </row>
    <row r="1020" spans="3:8" ht="15.75" customHeight="1" x14ac:dyDescent="0.25">
      <c r="C1020" s="90"/>
      <c r="H1020" s="23"/>
    </row>
    <row r="1021" spans="3:8" ht="15.75" customHeight="1" x14ac:dyDescent="0.25">
      <c r="C1021" s="90"/>
      <c r="H1021" s="23"/>
    </row>
    <row r="1022" spans="3:8" ht="15.75" customHeight="1" x14ac:dyDescent="0.25">
      <c r="C1022" s="90"/>
      <c r="H1022" s="23"/>
    </row>
    <row r="1023" spans="3:8" ht="15.75" customHeight="1" x14ac:dyDescent="0.25">
      <c r="C1023" s="90"/>
      <c r="H1023" s="23"/>
    </row>
    <row r="1024" spans="3:8" ht="15.75" customHeight="1" x14ac:dyDescent="0.25">
      <c r="C1024" s="90"/>
      <c r="H1024" s="23"/>
    </row>
    <row r="1025" spans="3:8" ht="15.75" customHeight="1" x14ac:dyDescent="0.25">
      <c r="C1025" s="90"/>
      <c r="H1025" s="23"/>
    </row>
    <row r="1026" spans="3:8" ht="15.75" customHeight="1" x14ac:dyDescent="0.25">
      <c r="C1026" s="90"/>
      <c r="H1026" s="23"/>
    </row>
    <row r="1027" spans="3:8" ht="15.75" customHeight="1" x14ac:dyDescent="0.25">
      <c r="C1027" s="90"/>
      <c r="H1027" s="23"/>
    </row>
    <row r="1028" spans="3:8" ht="15.75" customHeight="1" x14ac:dyDescent="0.25">
      <c r="C1028" s="90"/>
      <c r="H1028" s="23"/>
    </row>
    <row r="1029" spans="3:8" ht="15.75" customHeight="1" x14ac:dyDescent="0.25">
      <c r="C1029" s="90"/>
      <c r="H1029" s="23"/>
    </row>
    <row r="1030" spans="3:8" ht="15.75" customHeight="1" x14ac:dyDescent="0.25">
      <c r="C1030" s="90"/>
      <c r="H1030" s="23"/>
    </row>
    <row r="1031" spans="3:8" ht="15.75" customHeight="1" x14ac:dyDescent="0.25">
      <c r="C1031" s="90"/>
      <c r="H1031" s="23"/>
    </row>
    <row r="1032" spans="3:8" ht="15.75" customHeight="1" x14ac:dyDescent="0.25">
      <c r="C1032" s="90"/>
      <c r="H1032" s="23"/>
    </row>
    <row r="1033" spans="3:8" ht="15.75" customHeight="1" x14ac:dyDescent="0.25">
      <c r="C1033" s="90"/>
      <c r="H1033" s="23"/>
    </row>
    <row r="1034" spans="3:8" ht="15.75" customHeight="1" x14ac:dyDescent="0.25">
      <c r="C1034" s="90"/>
      <c r="H1034" s="23"/>
    </row>
    <row r="1035" spans="3:8" ht="14.25" customHeight="1" x14ac:dyDescent="0.25"/>
    <row r="1036" spans="3:8" ht="14.25" customHeight="1" x14ac:dyDescent="0.25"/>
    <row r="1037" spans="3:8" ht="14.25" customHeight="1" x14ac:dyDescent="0.25"/>
    <row r="1038" spans="3:8" ht="14.25" customHeight="1" x14ac:dyDescent="0.25"/>
    <row r="1039" spans="3:8" ht="14.25" customHeight="1" x14ac:dyDescent="0.25"/>
    <row r="1040" spans="3:8" ht="14.25" customHeight="1" x14ac:dyDescent="0.25"/>
    <row r="1041" ht="14.25" customHeight="1" x14ac:dyDescent="0.25"/>
    <row r="1042" ht="14.25" customHeight="1" x14ac:dyDescent="0.25"/>
    <row r="1043" ht="14.25" customHeight="1" x14ac:dyDescent="0.25"/>
    <row r="1044" ht="14.25" customHeight="1" x14ac:dyDescent="0.25"/>
    <row r="1045" ht="14.25" customHeight="1" x14ac:dyDescent="0.25"/>
    <row r="1046" ht="14.25" customHeight="1" x14ac:dyDescent="0.25"/>
    <row r="1047" ht="14.25" customHeight="1" x14ac:dyDescent="0.25"/>
    <row r="1048" ht="14.25" customHeight="1" x14ac:dyDescent="0.25"/>
    <row r="1049" ht="14.25" customHeight="1" x14ac:dyDescent="0.25"/>
    <row r="1050" ht="14.25" customHeight="1" x14ac:dyDescent="0.25"/>
    <row r="1051" ht="14.25" customHeight="1" x14ac:dyDescent="0.25"/>
    <row r="1052" ht="14.25" customHeight="1" x14ac:dyDescent="0.25"/>
    <row r="1053" ht="14.25" customHeight="1" x14ac:dyDescent="0.25"/>
    <row r="1054" ht="14.25" customHeight="1" x14ac:dyDescent="0.25"/>
    <row r="1055" ht="14.25" customHeight="1" x14ac:dyDescent="0.25"/>
    <row r="1056" ht="14.25" customHeight="1" x14ac:dyDescent="0.25"/>
    <row r="1057" ht="14.25" customHeight="1" x14ac:dyDescent="0.25"/>
    <row r="1058" ht="14.25" customHeight="1" x14ac:dyDescent="0.25"/>
    <row r="1059" ht="14.25" customHeight="1" x14ac:dyDescent="0.25"/>
    <row r="1060" ht="14.25" customHeight="1" x14ac:dyDescent="0.25"/>
    <row r="1061" ht="14.25" customHeight="1" x14ac:dyDescent="0.25"/>
    <row r="1062" ht="14.25" customHeight="1" x14ac:dyDescent="0.25"/>
    <row r="1063" ht="14.25" customHeight="1" x14ac:dyDescent="0.25"/>
    <row r="1064" ht="14.25" customHeight="1" x14ac:dyDescent="0.25"/>
    <row r="1065" ht="14.25" customHeight="1" x14ac:dyDescent="0.25"/>
    <row r="1066" ht="14.25" customHeight="1" x14ac:dyDescent="0.25"/>
    <row r="1067" ht="14.25" customHeight="1" x14ac:dyDescent="0.25"/>
    <row r="1068" ht="14.25" customHeight="1" x14ac:dyDescent="0.25"/>
    <row r="1069" ht="14.25" customHeight="1" x14ac:dyDescent="0.25"/>
    <row r="1070" ht="14.25" customHeight="1" x14ac:dyDescent="0.25"/>
    <row r="1071" ht="14.25" customHeight="1" x14ac:dyDescent="0.25"/>
  </sheetData>
  <autoFilter ref="A6:J165"/>
  <customSheetViews>
    <customSheetView guid="{1C1798E1-5E88-43C4-B1C1-D5646686558A}" filter="1" showAutoFilter="1">
      <pageMargins left="0.7" right="0.7" top="0.75" bottom="0.75" header="0.3" footer="0.3"/>
      <autoFilter ref="A6:J153">
        <sortState ref="A6:J153">
          <sortCondition descending="1" sortBy="cellColor" ref="A6:A153" dxfId="0"/>
        </sortState>
      </autoFilter>
      <extLst>
        <ext uri="GoogleSheetsCustomDataVersion1">
          <go:sheetsCustomData xmlns:go="http://customooxmlschemas.google.com/" filterViewId="1769183534"/>
        </ext>
      </extLst>
    </customSheetView>
  </customSheetViews>
  <mergeCells count="2">
    <mergeCell ref="A2:J2"/>
    <mergeCell ref="A4:J4"/>
  </mergeCells>
  <dataValidations count="1">
    <dataValidation type="decimal" allowBlank="1" showDropDown="1" showInputMessage="1" showErrorMessage="1" prompt="Introduce un número con punto decimal (no coma)" sqref="D160:D161 D48 F48 D76:E77 D78:F93 D94:D95 F94:F95 D96:F133 D134:H134 D49:F75 D135:F159 F160:F161 D7:F47 D162:F165">
      <formula1>-10000</formula1>
      <formula2>10000</formula2>
    </dataValidation>
  </dataValidations>
  <printOptions horizontalCentered="1" gridLines="1"/>
  <pageMargins left="0.25" right="0.25" top="0.75" bottom="0.75" header="0" footer="0"/>
  <pageSetup paperSize="9" fitToHeight="0" pageOrder="overThenDown" orientation="landscape" cellComments="atEn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Z1003"/>
  <sheetViews>
    <sheetView tabSelected="1" zoomScale="55" zoomScaleNormal="55" workbookViewId="0">
      <pane xSplit="1" ySplit="6" topLeftCell="B7" activePane="bottomRight" state="frozen"/>
      <selection pane="topRight" activeCell="B1" sqref="B1"/>
      <selection pane="bottomLeft" activeCell="A7" sqref="A7"/>
      <selection pane="bottomRight"/>
    </sheetView>
  </sheetViews>
  <sheetFormatPr baseColWidth="10" defaultColWidth="14.42578125" defaultRowHeight="15" customHeight="1" x14ac:dyDescent="0.25"/>
  <cols>
    <col min="1" max="1" width="24.140625" customWidth="1"/>
    <col min="2" max="2" width="30.28515625" customWidth="1"/>
    <col min="3" max="3" width="37.28515625" customWidth="1"/>
    <col min="4" max="4" width="17.140625" customWidth="1"/>
    <col min="5" max="5" width="11.85546875" customWidth="1"/>
    <col min="6" max="6" width="15.140625" customWidth="1"/>
    <col min="7" max="7" width="16.42578125" customWidth="1"/>
    <col min="8" max="8" width="15.140625" customWidth="1"/>
    <col min="9" max="9" width="13.85546875" customWidth="1"/>
    <col min="10" max="10" width="43.5703125" customWidth="1"/>
    <col min="11" max="16384" width="14.42578125" style="113"/>
  </cols>
  <sheetData>
    <row r="1" spans="1:26" x14ac:dyDescent="0.25">
      <c r="A1" s="1"/>
      <c r="B1" s="1"/>
      <c r="C1" s="1"/>
      <c r="D1" s="1"/>
      <c r="E1" s="1"/>
      <c r="F1" s="1"/>
      <c r="G1" s="1"/>
      <c r="H1" s="1"/>
      <c r="I1" s="1"/>
      <c r="J1" s="1"/>
    </row>
    <row r="2" spans="1:26" x14ac:dyDescent="0.25">
      <c r="A2" s="109" t="s">
        <v>334</v>
      </c>
      <c r="B2" s="110"/>
      <c r="C2" s="110"/>
      <c r="D2" s="110"/>
      <c r="E2" s="110"/>
      <c r="F2" s="110"/>
      <c r="G2" s="110"/>
      <c r="H2" s="110"/>
      <c r="I2" s="110"/>
      <c r="J2" s="111"/>
    </row>
    <row r="3" spans="1:26" x14ac:dyDescent="0.25">
      <c r="A3" s="2"/>
      <c r="B3" s="2"/>
      <c r="C3" s="2"/>
      <c r="D3" s="2"/>
      <c r="E3" s="2"/>
      <c r="F3" s="2"/>
      <c r="G3" s="2"/>
      <c r="H3" s="2"/>
      <c r="I3" s="2"/>
      <c r="J3" s="2"/>
    </row>
    <row r="4" spans="1:26" ht="46.5" customHeight="1" x14ac:dyDescent="0.25">
      <c r="A4" s="112" t="s">
        <v>365</v>
      </c>
      <c r="B4" s="110"/>
      <c r="C4" s="110"/>
      <c r="D4" s="110"/>
      <c r="E4" s="110"/>
      <c r="F4" s="110"/>
      <c r="G4" s="110"/>
      <c r="H4" s="110"/>
      <c r="I4" s="110"/>
      <c r="J4" s="111"/>
    </row>
    <row r="5" spans="1:26" ht="14.25" customHeight="1" x14ac:dyDescent="0.25">
      <c r="A5" s="1"/>
      <c r="B5" s="1"/>
      <c r="C5" s="1"/>
      <c r="D5" s="1"/>
      <c r="E5" s="1"/>
      <c r="F5" s="1"/>
      <c r="G5" s="1"/>
      <c r="H5" s="1"/>
      <c r="I5" s="1"/>
      <c r="J5" s="1"/>
    </row>
    <row r="6" spans="1:26" ht="70.5" customHeight="1" x14ac:dyDescent="0.25">
      <c r="A6" s="3" t="s">
        <v>335</v>
      </c>
      <c r="B6" s="3" t="s">
        <v>2</v>
      </c>
      <c r="C6" s="3" t="s">
        <v>3</v>
      </c>
      <c r="D6" s="3" t="s">
        <v>4</v>
      </c>
      <c r="E6" s="3" t="s">
        <v>5</v>
      </c>
      <c r="F6" s="3" t="s">
        <v>6</v>
      </c>
      <c r="G6" s="3" t="s">
        <v>7</v>
      </c>
      <c r="H6" s="3" t="s">
        <v>8</v>
      </c>
      <c r="I6" s="3" t="s">
        <v>9</v>
      </c>
      <c r="J6" s="3" t="s">
        <v>10</v>
      </c>
    </row>
    <row r="7" spans="1:26" ht="75" x14ac:dyDescent="0.25">
      <c r="A7" s="91" t="s">
        <v>336</v>
      </c>
      <c r="B7" s="92" t="s">
        <v>16</v>
      </c>
      <c r="C7" s="93" t="s">
        <v>337</v>
      </c>
      <c r="D7" s="93">
        <v>20</v>
      </c>
      <c r="E7" s="93"/>
      <c r="F7" s="8">
        <v>20</v>
      </c>
      <c r="G7" s="8" t="s">
        <v>338</v>
      </c>
      <c r="H7" s="94">
        <v>45870</v>
      </c>
      <c r="I7" s="93" t="s">
        <v>14</v>
      </c>
      <c r="J7" s="92" t="s">
        <v>339</v>
      </c>
    </row>
    <row r="8" spans="1:26" ht="75" x14ac:dyDescent="0.25">
      <c r="A8" s="5" t="s">
        <v>340</v>
      </c>
      <c r="B8" s="10" t="s">
        <v>16</v>
      </c>
      <c r="C8" s="8" t="s">
        <v>341</v>
      </c>
      <c r="D8" s="8">
        <v>20</v>
      </c>
      <c r="E8" s="8"/>
      <c r="F8" s="8">
        <v>20</v>
      </c>
      <c r="G8" s="8" t="s">
        <v>338</v>
      </c>
      <c r="H8" s="95">
        <v>45870</v>
      </c>
      <c r="I8" s="8" t="s">
        <v>14</v>
      </c>
      <c r="J8" s="10" t="s">
        <v>342</v>
      </c>
    </row>
    <row r="9" spans="1:26" ht="123" x14ac:dyDescent="0.25">
      <c r="A9" s="5" t="s">
        <v>343</v>
      </c>
      <c r="B9" s="10" t="s">
        <v>344</v>
      </c>
      <c r="C9" s="8" t="s">
        <v>345</v>
      </c>
      <c r="D9" s="8">
        <v>20</v>
      </c>
      <c r="E9" s="8"/>
      <c r="F9" s="8">
        <v>16.5</v>
      </c>
      <c r="G9" s="8" t="s">
        <v>346</v>
      </c>
      <c r="H9" s="96">
        <v>46327</v>
      </c>
      <c r="I9" s="8"/>
      <c r="J9" s="10" t="s">
        <v>347</v>
      </c>
    </row>
    <row r="10" spans="1:26" ht="108" x14ac:dyDescent="0.25">
      <c r="A10" s="5" t="s">
        <v>348</v>
      </c>
      <c r="B10" s="10" t="s">
        <v>344</v>
      </c>
      <c r="C10" s="8" t="s">
        <v>349</v>
      </c>
      <c r="D10" s="8">
        <v>20</v>
      </c>
      <c r="E10" s="8"/>
      <c r="F10" s="8">
        <v>20</v>
      </c>
      <c r="G10" s="8" t="s">
        <v>338</v>
      </c>
      <c r="H10" s="96">
        <v>46327</v>
      </c>
      <c r="I10" s="8"/>
      <c r="J10" s="10" t="s">
        <v>350</v>
      </c>
    </row>
    <row r="11" spans="1:26" ht="45" x14ac:dyDescent="0.25">
      <c r="A11" s="5" t="s">
        <v>351</v>
      </c>
      <c r="B11" s="10" t="s">
        <v>352</v>
      </c>
      <c r="C11" s="8" t="s">
        <v>353</v>
      </c>
      <c r="D11" s="8">
        <v>4.5999999999999996</v>
      </c>
      <c r="E11" s="8"/>
      <c r="F11" s="8">
        <v>4.5999999999999996</v>
      </c>
      <c r="G11" s="8" t="s">
        <v>338</v>
      </c>
      <c r="H11" s="96">
        <v>45870</v>
      </c>
      <c r="I11" s="8"/>
      <c r="J11" s="10" t="s">
        <v>354</v>
      </c>
    </row>
    <row r="12" spans="1:26" ht="105" x14ac:dyDescent="0.25">
      <c r="A12" s="121" t="s">
        <v>355</v>
      </c>
      <c r="B12" s="122" t="s">
        <v>356</v>
      </c>
      <c r="C12" s="123" t="s">
        <v>341</v>
      </c>
      <c r="D12" s="123">
        <v>12</v>
      </c>
      <c r="E12" s="123"/>
      <c r="F12" s="123"/>
      <c r="G12" s="123"/>
      <c r="H12" s="124">
        <v>46472</v>
      </c>
      <c r="I12" s="123"/>
      <c r="J12" s="122" t="s">
        <v>357</v>
      </c>
      <c r="K12" s="115"/>
      <c r="L12" s="115"/>
      <c r="M12" s="115"/>
      <c r="N12" s="115"/>
      <c r="O12" s="115"/>
      <c r="P12" s="115"/>
      <c r="Q12" s="115"/>
      <c r="R12" s="115"/>
      <c r="S12" s="115"/>
      <c r="T12" s="115"/>
      <c r="U12" s="115"/>
      <c r="V12" s="115"/>
      <c r="W12" s="115"/>
      <c r="X12" s="115"/>
      <c r="Y12" s="115"/>
      <c r="Z12" s="115"/>
    </row>
    <row r="13" spans="1:26" ht="60" x14ac:dyDescent="0.25">
      <c r="A13" s="121" t="s">
        <v>360</v>
      </c>
      <c r="B13" s="122" t="s">
        <v>361</v>
      </c>
      <c r="C13" s="123" t="s">
        <v>362</v>
      </c>
      <c r="D13" s="123">
        <v>4.29</v>
      </c>
      <c r="E13" s="123"/>
      <c r="F13" s="123"/>
      <c r="G13" s="123"/>
      <c r="H13" s="124">
        <v>46204</v>
      </c>
      <c r="I13" s="123"/>
      <c r="J13" s="122" t="s">
        <v>363</v>
      </c>
      <c r="K13" s="120"/>
      <c r="L13" s="120"/>
      <c r="M13" s="120"/>
      <c r="N13" s="120"/>
      <c r="O13" s="120"/>
      <c r="P13" s="120"/>
      <c r="Q13" s="120"/>
      <c r="R13" s="120"/>
      <c r="S13" s="120"/>
      <c r="T13" s="120"/>
      <c r="U13" s="120"/>
      <c r="V13" s="120"/>
      <c r="W13" s="120"/>
      <c r="X13" s="120"/>
      <c r="Y13" s="120"/>
      <c r="Z13" s="120"/>
    </row>
    <row r="14" spans="1:26" ht="30" x14ac:dyDescent="0.25">
      <c r="A14" s="79" t="s">
        <v>332</v>
      </c>
      <c r="B14" s="80"/>
      <c r="C14" s="81" t="s">
        <v>333</v>
      </c>
      <c r="D14" s="82">
        <f>SUM(D7:D13)</f>
        <v>100.89</v>
      </c>
      <c r="E14" s="82">
        <f t="shared" ref="E14:F14" si="0">SUM(E7:E12)</f>
        <v>0</v>
      </c>
      <c r="F14" s="82">
        <f t="shared" si="0"/>
        <v>81.099999999999994</v>
      </c>
      <c r="G14" s="97"/>
      <c r="H14" s="97"/>
      <c r="I14" s="98"/>
      <c r="J14" s="99"/>
    </row>
    <row r="15" spans="1:26" ht="15.75" customHeight="1" x14ac:dyDescent="0.25">
      <c r="A15" s="87"/>
      <c r="B15" s="87"/>
      <c r="C15" s="88"/>
      <c r="D15" s="87"/>
      <c r="E15" s="88"/>
      <c r="F15" s="88"/>
      <c r="G15" s="88"/>
      <c r="H15" s="88"/>
      <c r="I15" s="89"/>
      <c r="J15" s="87"/>
    </row>
    <row r="16" spans="1:26" ht="15.75" customHeight="1" x14ac:dyDescent="0.25">
      <c r="A16" s="87"/>
      <c r="B16" s="87"/>
      <c r="C16" s="88"/>
      <c r="D16" s="87"/>
      <c r="E16" s="88"/>
      <c r="F16" s="88"/>
      <c r="G16" s="88"/>
      <c r="H16" s="88"/>
      <c r="I16" s="89"/>
      <c r="J16" s="87"/>
    </row>
    <row r="17" spans="1:10" ht="15.75" customHeight="1" x14ac:dyDescent="0.25">
      <c r="A17" s="87"/>
      <c r="B17" s="87"/>
      <c r="C17" s="88"/>
      <c r="D17" s="87"/>
      <c r="E17" s="88"/>
      <c r="F17" s="88"/>
      <c r="G17" s="88"/>
      <c r="H17" s="88"/>
      <c r="I17" s="89"/>
      <c r="J17" s="87"/>
    </row>
    <row r="18" spans="1:10" ht="15.75" customHeight="1" x14ac:dyDescent="0.25">
      <c r="A18" s="87"/>
      <c r="B18" s="87"/>
      <c r="C18" s="88"/>
      <c r="D18" s="87"/>
      <c r="E18" s="88"/>
      <c r="F18" s="88"/>
      <c r="G18" s="88"/>
      <c r="H18" s="88"/>
      <c r="I18" s="89"/>
      <c r="J18" s="87"/>
    </row>
    <row r="19" spans="1:10" ht="15.75" customHeight="1" x14ac:dyDescent="0.25">
      <c r="A19" s="87"/>
      <c r="B19" s="87"/>
      <c r="C19" s="88"/>
      <c r="D19" s="87"/>
      <c r="E19" s="88"/>
      <c r="F19" s="88"/>
      <c r="G19" s="88"/>
      <c r="H19" s="88"/>
      <c r="I19" s="89"/>
      <c r="J19" s="87"/>
    </row>
    <row r="20" spans="1:10" ht="15.75" customHeight="1" x14ac:dyDescent="0.25">
      <c r="A20" s="87"/>
      <c r="B20" s="87"/>
      <c r="C20" s="88"/>
      <c r="D20" s="87"/>
      <c r="E20" s="88"/>
      <c r="F20" s="88"/>
      <c r="G20" s="88"/>
      <c r="H20" s="88"/>
      <c r="I20" s="89"/>
      <c r="J20" s="87"/>
    </row>
    <row r="21" spans="1:10" ht="15.75" customHeight="1" x14ac:dyDescent="0.25">
      <c r="A21" s="87"/>
      <c r="B21" s="87"/>
      <c r="C21" s="88"/>
      <c r="D21" s="87"/>
      <c r="E21" s="88"/>
      <c r="F21" s="88"/>
      <c r="G21" s="88"/>
      <c r="H21" s="88"/>
      <c r="I21" s="89"/>
      <c r="J21" s="87"/>
    </row>
    <row r="22" spans="1:10" ht="15.75" customHeight="1" x14ac:dyDescent="0.25">
      <c r="A22" s="87"/>
      <c r="B22" s="87"/>
      <c r="C22" s="88"/>
      <c r="D22" s="87"/>
      <c r="E22" s="88"/>
      <c r="F22" s="88"/>
      <c r="G22" s="88"/>
      <c r="H22" s="88"/>
      <c r="I22" s="89"/>
      <c r="J22" s="87"/>
    </row>
    <row r="23" spans="1:10" ht="15.75" customHeight="1" x14ac:dyDescent="0.25">
      <c r="A23" s="87"/>
      <c r="B23" s="87"/>
      <c r="C23" s="88"/>
      <c r="D23" s="87"/>
      <c r="E23" s="88"/>
      <c r="F23" s="88"/>
      <c r="G23" s="88"/>
      <c r="H23" s="88"/>
      <c r="I23" s="89"/>
      <c r="J23" s="87"/>
    </row>
    <row r="24" spans="1:10" ht="15.75" customHeight="1" x14ac:dyDescent="0.25">
      <c r="A24" s="87"/>
      <c r="B24" s="87"/>
      <c r="C24" s="88"/>
      <c r="D24" s="87"/>
      <c r="E24" s="88"/>
      <c r="F24" s="88"/>
      <c r="G24" s="88"/>
      <c r="H24" s="88"/>
      <c r="I24" s="89"/>
      <c r="J24" s="87"/>
    </row>
    <row r="25" spans="1:10" ht="15.75" customHeight="1" x14ac:dyDescent="0.25">
      <c r="A25" s="87"/>
      <c r="B25" s="87"/>
      <c r="C25" s="88"/>
      <c r="D25" s="87"/>
      <c r="E25" s="88"/>
      <c r="F25" s="88"/>
      <c r="G25" s="88"/>
      <c r="H25" s="88"/>
      <c r="I25" s="89"/>
      <c r="J25" s="87"/>
    </row>
    <row r="26" spans="1:10" ht="15.75" customHeight="1" x14ac:dyDescent="0.25">
      <c r="A26" s="87"/>
      <c r="B26" s="87"/>
      <c r="C26" s="88"/>
      <c r="D26" s="87"/>
      <c r="E26" s="88"/>
      <c r="F26" s="88"/>
      <c r="G26" s="88"/>
      <c r="H26" s="88"/>
      <c r="I26" s="89"/>
      <c r="J26" s="87"/>
    </row>
    <row r="27" spans="1:10" ht="15.75" customHeight="1" x14ac:dyDescent="0.25">
      <c r="A27" s="87"/>
      <c r="B27" s="87"/>
      <c r="C27" s="88"/>
      <c r="D27" s="87"/>
      <c r="E27" s="88"/>
      <c r="F27" s="88"/>
      <c r="G27" s="88"/>
      <c r="H27" s="88"/>
      <c r="I27" s="89"/>
      <c r="J27" s="87"/>
    </row>
    <row r="28" spans="1:10" ht="15.75" customHeight="1" x14ac:dyDescent="0.25">
      <c r="A28" s="87"/>
      <c r="B28" s="87"/>
      <c r="C28" s="88"/>
      <c r="D28" s="87"/>
      <c r="E28" s="88"/>
      <c r="F28" s="88"/>
      <c r="G28" s="88"/>
      <c r="H28" s="88"/>
      <c r="I28" s="89"/>
      <c r="J28" s="87"/>
    </row>
    <row r="29" spans="1:10" ht="15.75" customHeight="1" x14ac:dyDescent="0.25">
      <c r="A29" s="87"/>
      <c r="B29" s="87"/>
      <c r="C29" s="88"/>
      <c r="D29" s="87"/>
      <c r="E29" s="88"/>
      <c r="F29" s="88"/>
      <c r="G29" s="88"/>
      <c r="H29" s="88"/>
      <c r="I29" s="89"/>
      <c r="J29" s="87"/>
    </row>
    <row r="30" spans="1:10" ht="15.75" customHeight="1" x14ac:dyDescent="0.25">
      <c r="A30" s="87"/>
      <c r="B30" s="87"/>
      <c r="C30" s="88"/>
      <c r="D30" s="87"/>
      <c r="E30" s="88"/>
      <c r="F30" s="88"/>
      <c r="G30" s="88"/>
      <c r="H30" s="88"/>
      <c r="I30" s="89"/>
      <c r="J30" s="87"/>
    </row>
    <row r="31" spans="1:10" ht="15.75" customHeight="1" x14ac:dyDescent="0.25">
      <c r="A31" s="87"/>
      <c r="B31" s="87"/>
      <c r="C31" s="88"/>
      <c r="D31" s="87"/>
      <c r="E31" s="88"/>
      <c r="F31" s="88"/>
      <c r="G31" s="88"/>
      <c r="H31" s="88"/>
      <c r="I31" s="89"/>
      <c r="J31" s="87"/>
    </row>
    <row r="32" spans="1:10" ht="15.75" customHeight="1" x14ac:dyDescent="0.25">
      <c r="A32" s="87"/>
      <c r="B32" s="87"/>
      <c r="C32" s="88"/>
      <c r="D32" s="87"/>
      <c r="E32" s="88"/>
      <c r="F32" s="88"/>
      <c r="G32" s="88"/>
      <c r="H32" s="88"/>
      <c r="I32" s="89"/>
      <c r="J32" s="87"/>
    </row>
    <row r="33" spans="1:10" ht="15.75" customHeight="1" x14ac:dyDescent="0.25">
      <c r="A33" s="87"/>
      <c r="B33" s="87"/>
      <c r="C33" s="88"/>
      <c r="D33" s="87"/>
      <c r="E33" s="88"/>
      <c r="F33" s="88"/>
      <c r="G33" s="88"/>
      <c r="H33" s="88"/>
      <c r="I33" s="89"/>
      <c r="J33" s="87"/>
    </row>
    <row r="34" spans="1:10" ht="15.75" customHeight="1" x14ac:dyDescent="0.25">
      <c r="A34" s="87"/>
      <c r="B34" s="87"/>
      <c r="C34" s="88"/>
      <c r="D34" s="87"/>
      <c r="E34" s="88"/>
      <c r="F34" s="88"/>
      <c r="G34" s="88"/>
      <c r="H34" s="88"/>
      <c r="I34" s="89"/>
      <c r="J34" s="87"/>
    </row>
    <row r="35" spans="1:10" ht="15.75" customHeight="1" x14ac:dyDescent="0.25">
      <c r="A35" s="87"/>
      <c r="B35" s="87"/>
      <c r="C35" s="88"/>
      <c r="D35" s="87"/>
      <c r="E35" s="88"/>
      <c r="F35" s="88"/>
      <c r="G35" s="88"/>
      <c r="H35" s="88"/>
      <c r="I35" s="89"/>
      <c r="J35" s="87"/>
    </row>
    <row r="36" spans="1:10" ht="15.75" customHeight="1" x14ac:dyDescent="0.25">
      <c r="A36" s="87"/>
      <c r="B36" s="87"/>
      <c r="C36" s="88"/>
      <c r="D36" s="87"/>
      <c r="E36" s="88"/>
      <c r="F36" s="88"/>
      <c r="G36" s="88"/>
      <c r="H36" s="88"/>
      <c r="I36" s="89"/>
      <c r="J36" s="87"/>
    </row>
    <row r="37" spans="1:10" ht="15.75" customHeight="1" x14ac:dyDescent="0.25">
      <c r="A37" s="87"/>
      <c r="B37" s="87"/>
      <c r="C37" s="88"/>
      <c r="D37" s="87"/>
      <c r="E37" s="88"/>
      <c r="F37" s="88"/>
      <c r="G37" s="88"/>
      <c r="H37" s="88"/>
      <c r="I37" s="89"/>
      <c r="J37" s="87"/>
    </row>
    <row r="38" spans="1:10" ht="15.75" customHeight="1" x14ac:dyDescent="0.25">
      <c r="A38" s="87"/>
      <c r="B38" s="87"/>
      <c r="C38" s="88"/>
      <c r="D38" s="87"/>
      <c r="E38" s="88"/>
      <c r="F38" s="88"/>
      <c r="G38" s="88"/>
      <c r="H38" s="88"/>
      <c r="I38" s="89"/>
      <c r="J38" s="87"/>
    </row>
    <row r="39" spans="1:10" ht="15.75" customHeight="1" x14ac:dyDescent="0.25">
      <c r="A39" s="87"/>
      <c r="B39" s="87"/>
      <c r="C39" s="88"/>
      <c r="D39" s="87"/>
      <c r="E39" s="88"/>
      <c r="F39" s="88"/>
      <c r="G39" s="88"/>
      <c r="H39" s="88"/>
      <c r="I39" s="89"/>
      <c r="J39" s="87"/>
    </row>
    <row r="40" spans="1:10" ht="15.75" customHeight="1" x14ac:dyDescent="0.25">
      <c r="A40" s="87"/>
      <c r="B40" s="87"/>
      <c r="C40" s="88"/>
      <c r="D40" s="87"/>
      <c r="E40" s="88"/>
      <c r="F40" s="88"/>
      <c r="G40" s="88"/>
      <c r="H40" s="88"/>
      <c r="I40" s="89"/>
      <c r="J40" s="87"/>
    </row>
    <row r="41" spans="1:10" ht="15.75" customHeight="1" x14ac:dyDescent="0.25">
      <c r="A41" s="87"/>
      <c r="B41" s="87"/>
      <c r="C41" s="88"/>
      <c r="D41" s="87"/>
      <c r="E41" s="88"/>
      <c r="F41" s="88"/>
      <c r="G41" s="88"/>
      <c r="H41" s="88"/>
      <c r="I41" s="89"/>
      <c r="J41" s="87"/>
    </row>
    <row r="42" spans="1:10" ht="15.75" customHeight="1" x14ac:dyDescent="0.25">
      <c r="A42" s="87"/>
      <c r="B42" s="87"/>
      <c r="C42" s="88"/>
      <c r="D42" s="87"/>
      <c r="E42" s="88"/>
      <c r="F42" s="88"/>
      <c r="G42" s="88"/>
      <c r="H42" s="88"/>
      <c r="I42" s="89"/>
      <c r="J42" s="87"/>
    </row>
    <row r="43" spans="1:10" ht="15.75" customHeight="1" x14ac:dyDescent="0.25">
      <c r="A43" s="87"/>
      <c r="B43" s="87"/>
      <c r="C43" s="88"/>
      <c r="D43" s="87"/>
      <c r="E43" s="88"/>
      <c r="F43" s="88"/>
      <c r="G43" s="88"/>
      <c r="H43" s="88"/>
      <c r="I43" s="89"/>
      <c r="J43" s="87"/>
    </row>
    <row r="44" spans="1:10" ht="15.75" customHeight="1" x14ac:dyDescent="0.25">
      <c r="A44" s="87"/>
      <c r="B44" s="87"/>
      <c r="C44" s="88"/>
      <c r="D44" s="87"/>
      <c r="E44" s="88"/>
      <c r="F44" s="88"/>
      <c r="G44" s="88"/>
      <c r="H44" s="88"/>
      <c r="I44" s="89"/>
      <c r="J44" s="87"/>
    </row>
    <row r="45" spans="1:10" ht="15.75" customHeight="1" x14ac:dyDescent="0.25">
      <c r="A45" s="87"/>
      <c r="B45" s="87"/>
      <c r="C45" s="88"/>
      <c r="D45" s="87"/>
      <c r="E45" s="88"/>
      <c r="F45" s="88"/>
      <c r="G45" s="88"/>
      <c r="H45" s="88"/>
      <c r="I45" s="89"/>
      <c r="J45" s="87"/>
    </row>
    <row r="46" spans="1:10" ht="15.75" customHeight="1" x14ac:dyDescent="0.25">
      <c r="A46" s="87"/>
      <c r="B46" s="87"/>
      <c r="C46" s="88"/>
      <c r="D46" s="87"/>
      <c r="E46" s="88"/>
      <c r="F46" s="88"/>
      <c r="G46" s="88"/>
      <c r="H46" s="88"/>
      <c r="I46" s="89"/>
      <c r="J46" s="87"/>
    </row>
    <row r="47" spans="1:10" ht="15.75" customHeight="1" x14ac:dyDescent="0.25">
      <c r="A47" s="87"/>
      <c r="B47" s="87"/>
      <c r="C47" s="88"/>
      <c r="D47" s="87"/>
      <c r="E47" s="88"/>
      <c r="F47" s="88"/>
      <c r="G47" s="88"/>
      <c r="H47" s="88"/>
      <c r="I47" s="89"/>
      <c r="J47" s="87"/>
    </row>
    <row r="48" spans="1:10" ht="15.75" customHeight="1" x14ac:dyDescent="0.25">
      <c r="A48" s="87"/>
      <c r="B48" s="87"/>
      <c r="C48" s="88"/>
      <c r="D48" s="87"/>
      <c r="E48" s="88"/>
      <c r="F48" s="88"/>
      <c r="G48" s="88"/>
      <c r="H48" s="88"/>
      <c r="I48" s="89"/>
      <c r="J48" s="87"/>
    </row>
    <row r="49" spans="1:10" ht="15.75" customHeight="1" x14ac:dyDescent="0.25">
      <c r="A49" s="87"/>
      <c r="B49" s="87"/>
      <c r="C49" s="88"/>
      <c r="D49" s="87"/>
      <c r="E49" s="88"/>
      <c r="F49" s="88"/>
      <c r="G49" s="88"/>
      <c r="H49" s="88"/>
      <c r="I49" s="89"/>
      <c r="J49" s="87"/>
    </row>
    <row r="50" spans="1:10" ht="15.75" customHeight="1" x14ac:dyDescent="0.25">
      <c r="A50" s="87"/>
      <c r="B50" s="87"/>
      <c r="C50" s="88"/>
      <c r="D50" s="87"/>
      <c r="E50" s="88"/>
      <c r="F50" s="88"/>
      <c r="G50" s="88"/>
      <c r="H50" s="88"/>
      <c r="I50" s="89"/>
      <c r="J50" s="87"/>
    </row>
    <row r="51" spans="1:10" ht="15.75" customHeight="1" x14ac:dyDescent="0.25">
      <c r="A51" s="87"/>
      <c r="B51" s="87"/>
      <c r="C51" s="88"/>
      <c r="D51" s="87"/>
      <c r="E51" s="88"/>
      <c r="F51" s="88"/>
      <c r="G51" s="88"/>
      <c r="H51" s="88"/>
      <c r="I51" s="89"/>
      <c r="J51" s="87"/>
    </row>
    <row r="52" spans="1:10" ht="15.75" customHeight="1" x14ac:dyDescent="0.25">
      <c r="A52" s="87"/>
      <c r="B52" s="87"/>
      <c r="C52" s="88"/>
      <c r="D52" s="87"/>
      <c r="E52" s="88"/>
      <c r="F52" s="88"/>
      <c r="G52" s="88"/>
      <c r="H52" s="88"/>
      <c r="I52" s="89"/>
      <c r="J52" s="87"/>
    </row>
    <row r="53" spans="1:10" ht="15.75" customHeight="1" x14ac:dyDescent="0.25">
      <c r="A53" s="87"/>
      <c r="B53" s="87"/>
      <c r="C53" s="88"/>
      <c r="D53" s="87"/>
      <c r="E53" s="88"/>
      <c r="F53" s="88"/>
      <c r="G53" s="88"/>
      <c r="H53" s="88"/>
      <c r="I53" s="89"/>
      <c r="J53" s="87"/>
    </row>
    <row r="54" spans="1:10" ht="15.75" customHeight="1" x14ac:dyDescent="0.25">
      <c r="A54" s="87"/>
      <c r="B54" s="87"/>
      <c r="C54" s="88"/>
      <c r="D54" s="87"/>
      <c r="E54" s="88"/>
      <c r="F54" s="88"/>
      <c r="G54" s="88"/>
      <c r="H54" s="88"/>
      <c r="I54" s="89"/>
      <c r="J54" s="87"/>
    </row>
    <row r="55" spans="1:10" ht="15.75" customHeight="1" x14ac:dyDescent="0.25">
      <c r="A55" s="87"/>
      <c r="B55" s="87"/>
      <c r="C55" s="88"/>
      <c r="D55" s="87"/>
      <c r="E55" s="88"/>
      <c r="F55" s="88"/>
      <c r="G55" s="88"/>
      <c r="H55" s="88"/>
      <c r="I55" s="89"/>
      <c r="J55" s="87"/>
    </row>
    <row r="56" spans="1:10" ht="15.75" customHeight="1" x14ac:dyDescent="0.25">
      <c r="A56" s="87"/>
      <c r="B56" s="87"/>
      <c r="C56" s="88"/>
      <c r="D56" s="87"/>
      <c r="E56" s="88"/>
      <c r="F56" s="88"/>
      <c r="G56" s="88"/>
      <c r="H56" s="88"/>
      <c r="I56" s="89"/>
      <c r="J56" s="87"/>
    </row>
    <row r="57" spans="1:10" ht="15.75" customHeight="1" x14ac:dyDescent="0.25">
      <c r="A57" s="87"/>
      <c r="B57" s="87"/>
      <c r="C57" s="88"/>
      <c r="D57" s="87"/>
      <c r="E57" s="88"/>
      <c r="F57" s="88"/>
      <c r="G57" s="88"/>
      <c r="H57" s="88"/>
      <c r="I57" s="89"/>
      <c r="J57" s="87"/>
    </row>
    <row r="58" spans="1:10" ht="15.75" customHeight="1" x14ac:dyDescent="0.25">
      <c r="A58" s="87"/>
      <c r="B58" s="87"/>
      <c r="C58" s="88"/>
      <c r="D58" s="87"/>
      <c r="E58" s="88"/>
      <c r="F58" s="88"/>
      <c r="G58" s="88"/>
      <c r="H58" s="88"/>
      <c r="I58" s="89"/>
      <c r="J58" s="87"/>
    </row>
    <row r="59" spans="1:10" ht="15.75" customHeight="1" x14ac:dyDescent="0.25">
      <c r="A59" s="87"/>
      <c r="B59" s="87"/>
      <c r="C59" s="88"/>
      <c r="D59" s="87"/>
      <c r="E59" s="88"/>
      <c r="F59" s="88"/>
      <c r="G59" s="88"/>
      <c r="H59" s="88"/>
      <c r="I59" s="89"/>
      <c r="J59" s="87"/>
    </row>
    <row r="60" spans="1:10" ht="15.75" customHeight="1" x14ac:dyDescent="0.25">
      <c r="A60" s="87"/>
      <c r="B60" s="87"/>
      <c r="C60" s="88"/>
      <c r="D60" s="87"/>
      <c r="E60" s="88"/>
      <c r="F60" s="88"/>
      <c r="G60" s="88"/>
      <c r="H60" s="88"/>
      <c r="I60" s="89"/>
      <c r="J60" s="87"/>
    </row>
    <row r="61" spans="1:10" ht="15.75" customHeight="1" x14ac:dyDescent="0.25">
      <c r="A61" s="87"/>
      <c r="B61" s="87"/>
      <c r="C61" s="88"/>
      <c r="D61" s="87"/>
      <c r="E61" s="88"/>
      <c r="F61" s="88"/>
      <c r="G61" s="88"/>
      <c r="H61" s="88"/>
      <c r="I61" s="89"/>
      <c r="J61" s="87"/>
    </row>
    <row r="62" spans="1:10" ht="15.75" customHeight="1" x14ac:dyDescent="0.25">
      <c r="A62" s="87"/>
      <c r="B62" s="87"/>
      <c r="C62" s="88"/>
      <c r="D62" s="87"/>
      <c r="E62" s="88"/>
      <c r="F62" s="88"/>
      <c r="G62" s="88"/>
      <c r="H62" s="88"/>
      <c r="I62" s="89"/>
      <c r="J62" s="87"/>
    </row>
    <row r="63" spans="1:10" ht="15.75" customHeight="1" x14ac:dyDescent="0.25">
      <c r="A63" s="87"/>
      <c r="B63" s="87"/>
      <c r="C63" s="88"/>
      <c r="D63" s="87"/>
      <c r="E63" s="88"/>
      <c r="F63" s="88"/>
      <c r="G63" s="88"/>
      <c r="H63" s="88"/>
      <c r="I63" s="89"/>
      <c r="J63" s="87"/>
    </row>
    <row r="64" spans="1:10" ht="15.75" customHeight="1" x14ac:dyDescent="0.25">
      <c r="A64" s="87"/>
      <c r="B64" s="87"/>
      <c r="C64" s="88"/>
      <c r="D64" s="87"/>
      <c r="E64" s="88"/>
      <c r="F64" s="88"/>
      <c r="G64" s="88"/>
      <c r="H64" s="88"/>
      <c r="I64" s="89"/>
      <c r="J64" s="87"/>
    </row>
    <row r="65" spans="1:10" ht="15.75" customHeight="1" x14ac:dyDescent="0.25">
      <c r="A65" s="87"/>
      <c r="B65" s="87"/>
      <c r="C65" s="88"/>
      <c r="D65" s="87"/>
      <c r="E65" s="88"/>
      <c r="F65" s="88"/>
      <c r="G65" s="88"/>
      <c r="H65" s="88"/>
      <c r="I65" s="89"/>
      <c r="J65" s="87"/>
    </row>
    <row r="66" spans="1:10" ht="15.75" customHeight="1" x14ac:dyDescent="0.25">
      <c r="A66" s="87"/>
      <c r="B66" s="87"/>
      <c r="C66" s="88"/>
      <c r="D66" s="87"/>
      <c r="E66" s="88"/>
      <c r="F66" s="88"/>
      <c r="G66" s="88"/>
      <c r="H66" s="88"/>
      <c r="I66" s="89"/>
      <c r="J66" s="87"/>
    </row>
    <row r="67" spans="1:10" ht="15.75" customHeight="1" x14ac:dyDescent="0.25">
      <c r="A67" s="87"/>
      <c r="B67" s="87"/>
      <c r="C67" s="88"/>
      <c r="D67" s="87"/>
      <c r="E67" s="88"/>
      <c r="F67" s="88"/>
      <c r="G67" s="88"/>
      <c r="H67" s="88"/>
      <c r="I67" s="89"/>
      <c r="J67" s="87"/>
    </row>
    <row r="68" spans="1:10" ht="15.75" customHeight="1" x14ac:dyDescent="0.25">
      <c r="A68" s="87"/>
      <c r="B68" s="87"/>
      <c r="C68" s="88"/>
      <c r="D68" s="87"/>
      <c r="E68" s="88"/>
      <c r="F68" s="88"/>
      <c r="G68" s="88"/>
      <c r="H68" s="88"/>
      <c r="I68" s="89"/>
      <c r="J68" s="87"/>
    </row>
    <row r="69" spans="1:10" ht="15.75" customHeight="1" x14ac:dyDescent="0.25">
      <c r="A69" s="87"/>
      <c r="B69" s="87"/>
      <c r="C69" s="88"/>
      <c r="D69" s="87"/>
      <c r="E69" s="88"/>
      <c r="F69" s="88"/>
      <c r="G69" s="88"/>
      <c r="H69" s="88"/>
      <c r="I69" s="89"/>
      <c r="J69" s="87"/>
    </row>
    <row r="70" spans="1:10" ht="15.75" customHeight="1" x14ac:dyDescent="0.25">
      <c r="A70" s="87"/>
      <c r="B70" s="87"/>
      <c r="C70" s="88"/>
      <c r="D70" s="87"/>
      <c r="E70" s="88"/>
      <c r="F70" s="88"/>
      <c r="G70" s="88"/>
      <c r="H70" s="88"/>
      <c r="I70" s="89"/>
      <c r="J70" s="87"/>
    </row>
    <row r="71" spans="1:10" ht="15.75" customHeight="1" x14ac:dyDescent="0.25">
      <c r="A71" s="87"/>
      <c r="B71" s="87"/>
      <c r="C71" s="88"/>
      <c r="D71" s="87"/>
      <c r="E71" s="88"/>
      <c r="F71" s="88"/>
      <c r="G71" s="88"/>
      <c r="H71" s="88"/>
      <c r="I71" s="89"/>
      <c r="J71" s="87"/>
    </row>
    <row r="72" spans="1:10" ht="15.75" customHeight="1" x14ac:dyDescent="0.25">
      <c r="A72" s="87"/>
      <c r="B72" s="87"/>
      <c r="C72" s="88"/>
      <c r="D72" s="87"/>
      <c r="E72" s="88"/>
      <c r="F72" s="88"/>
      <c r="G72" s="88"/>
      <c r="H72" s="88"/>
      <c r="I72" s="89"/>
      <c r="J72" s="87"/>
    </row>
    <row r="73" spans="1:10" ht="15.75" customHeight="1" x14ac:dyDescent="0.25">
      <c r="A73" s="87"/>
      <c r="B73" s="87"/>
      <c r="C73" s="88"/>
      <c r="D73" s="87"/>
      <c r="E73" s="88"/>
      <c r="F73" s="88"/>
      <c r="G73" s="88"/>
      <c r="H73" s="88"/>
      <c r="I73" s="89"/>
      <c r="J73" s="87"/>
    </row>
    <row r="74" spans="1:10" ht="15.75" customHeight="1" x14ac:dyDescent="0.25">
      <c r="A74" s="87"/>
      <c r="B74" s="87"/>
      <c r="C74" s="88"/>
      <c r="D74" s="87"/>
      <c r="E74" s="88"/>
      <c r="F74" s="88"/>
      <c r="G74" s="88"/>
      <c r="H74" s="88"/>
      <c r="I74" s="89"/>
      <c r="J74" s="87"/>
    </row>
    <row r="75" spans="1:10" ht="15.75" customHeight="1" x14ac:dyDescent="0.25">
      <c r="A75" s="87"/>
      <c r="B75" s="87"/>
      <c r="C75" s="88"/>
      <c r="D75" s="87"/>
      <c r="E75" s="88"/>
      <c r="F75" s="88"/>
      <c r="G75" s="88"/>
      <c r="H75" s="88"/>
      <c r="I75" s="89"/>
      <c r="J75" s="87"/>
    </row>
    <row r="76" spans="1:10" ht="15.75" customHeight="1" x14ac:dyDescent="0.25">
      <c r="A76" s="87"/>
      <c r="B76" s="87"/>
      <c r="C76" s="88"/>
      <c r="D76" s="87"/>
      <c r="E76" s="88"/>
      <c r="F76" s="88"/>
      <c r="G76" s="88"/>
      <c r="H76" s="88"/>
      <c r="I76" s="89"/>
      <c r="J76" s="87"/>
    </row>
    <row r="77" spans="1:10" ht="15.75" customHeight="1" x14ac:dyDescent="0.25">
      <c r="A77" s="87"/>
      <c r="B77" s="87"/>
      <c r="C77" s="88"/>
      <c r="D77" s="87"/>
      <c r="E77" s="88"/>
      <c r="F77" s="88"/>
      <c r="G77" s="88"/>
      <c r="H77" s="88"/>
      <c r="I77" s="89"/>
      <c r="J77" s="87"/>
    </row>
    <row r="78" spans="1:10" ht="15.75" customHeight="1" x14ac:dyDescent="0.25">
      <c r="A78" s="87"/>
      <c r="B78" s="87"/>
      <c r="C78" s="88"/>
      <c r="D78" s="87"/>
      <c r="E78" s="88"/>
      <c r="F78" s="88"/>
      <c r="G78" s="88"/>
      <c r="H78" s="88"/>
      <c r="I78" s="89"/>
      <c r="J78" s="87"/>
    </row>
    <row r="79" spans="1:10" ht="15.75" customHeight="1" x14ac:dyDescent="0.25">
      <c r="A79" s="87"/>
      <c r="B79" s="87"/>
      <c r="C79" s="88"/>
      <c r="D79" s="87"/>
      <c r="E79" s="88"/>
      <c r="F79" s="88"/>
      <c r="G79" s="88"/>
      <c r="H79" s="88"/>
      <c r="I79" s="89"/>
      <c r="J79" s="87"/>
    </row>
    <row r="80" spans="1:10" ht="15.75" customHeight="1" x14ac:dyDescent="0.25">
      <c r="A80" s="87"/>
      <c r="B80" s="87"/>
      <c r="C80" s="88"/>
      <c r="D80" s="87"/>
      <c r="E80" s="88"/>
      <c r="F80" s="88"/>
      <c r="G80" s="88"/>
      <c r="H80" s="88"/>
      <c r="I80" s="89"/>
      <c r="J80" s="87"/>
    </row>
    <row r="81" spans="1:10" ht="15.75" customHeight="1" x14ac:dyDescent="0.25">
      <c r="A81" s="87"/>
      <c r="B81" s="87"/>
      <c r="C81" s="88"/>
      <c r="D81" s="87"/>
      <c r="E81" s="88"/>
      <c r="F81" s="88"/>
      <c r="G81" s="88"/>
      <c r="H81" s="88"/>
      <c r="I81" s="89"/>
      <c r="J81" s="87"/>
    </row>
    <row r="82" spans="1:10" ht="15.75" customHeight="1" x14ac:dyDescent="0.25">
      <c r="A82" s="87"/>
      <c r="B82" s="87"/>
      <c r="C82" s="88"/>
      <c r="D82" s="87"/>
      <c r="E82" s="88"/>
      <c r="F82" s="88"/>
      <c r="G82" s="88"/>
      <c r="H82" s="88"/>
      <c r="I82" s="89"/>
      <c r="J82" s="87"/>
    </row>
    <row r="83" spans="1:10" ht="15.75" customHeight="1" x14ac:dyDescent="0.25">
      <c r="A83" s="87"/>
      <c r="B83" s="87"/>
      <c r="C83" s="88"/>
      <c r="D83" s="87"/>
      <c r="E83" s="88"/>
      <c r="F83" s="88"/>
      <c r="G83" s="88"/>
      <c r="H83" s="88"/>
      <c r="I83" s="89"/>
      <c r="J83" s="87"/>
    </row>
    <row r="84" spans="1:10" ht="15.75" customHeight="1" x14ac:dyDescent="0.25">
      <c r="A84" s="87"/>
      <c r="B84" s="87"/>
      <c r="C84" s="88"/>
      <c r="D84" s="87"/>
      <c r="E84" s="88"/>
      <c r="F84" s="88"/>
      <c r="G84" s="88"/>
      <c r="H84" s="88"/>
      <c r="I84" s="89"/>
      <c r="J84" s="87"/>
    </row>
    <row r="85" spans="1:10" ht="15.75" customHeight="1" x14ac:dyDescent="0.25">
      <c r="A85" s="87"/>
      <c r="B85" s="87"/>
      <c r="C85" s="88"/>
      <c r="D85" s="87"/>
      <c r="E85" s="88"/>
      <c r="F85" s="88"/>
      <c r="G85" s="88"/>
      <c r="H85" s="88"/>
      <c r="I85" s="89"/>
      <c r="J85" s="87"/>
    </row>
    <row r="86" spans="1:10" ht="15.75" customHeight="1" x14ac:dyDescent="0.25">
      <c r="A86" s="87"/>
      <c r="B86" s="87"/>
      <c r="C86" s="88"/>
      <c r="D86" s="87"/>
      <c r="E86" s="88"/>
      <c r="F86" s="88"/>
      <c r="G86" s="88"/>
      <c r="H86" s="88"/>
      <c r="I86" s="89"/>
      <c r="J86" s="87"/>
    </row>
    <row r="87" spans="1:10" ht="15.75" customHeight="1" x14ac:dyDescent="0.25">
      <c r="A87" s="87"/>
      <c r="B87" s="87"/>
      <c r="C87" s="88"/>
      <c r="D87" s="87"/>
      <c r="E87" s="88"/>
      <c r="F87" s="88"/>
      <c r="G87" s="88"/>
      <c r="H87" s="88"/>
      <c r="I87" s="89"/>
      <c r="J87" s="87"/>
    </row>
    <row r="88" spans="1:10" ht="15.75" customHeight="1" x14ac:dyDescent="0.25">
      <c r="A88" s="87"/>
      <c r="B88" s="87"/>
      <c r="C88" s="88"/>
      <c r="D88" s="87"/>
      <c r="E88" s="88"/>
      <c r="F88" s="88"/>
      <c r="G88" s="88"/>
      <c r="H88" s="88"/>
      <c r="I88" s="89"/>
      <c r="J88" s="87"/>
    </row>
    <row r="89" spans="1:10" ht="15.75" customHeight="1" x14ac:dyDescent="0.25">
      <c r="A89" s="87"/>
      <c r="B89" s="87"/>
      <c r="C89" s="88"/>
      <c r="D89" s="87"/>
      <c r="E89" s="88"/>
      <c r="F89" s="88"/>
      <c r="G89" s="88"/>
      <c r="H89" s="88"/>
      <c r="I89" s="89"/>
      <c r="J89" s="87"/>
    </row>
    <row r="90" spans="1:10" ht="15.75" customHeight="1" x14ac:dyDescent="0.25">
      <c r="A90" s="87"/>
      <c r="B90" s="87"/>
      <c r="C90" s="88"/>
      <c r="D90" s="87"/>
      <c r="E90" s="88"/>
      <c r="F90" s="88"/>
      <c r="G90" s="88"/>
      <c r="H90" s="88"/>
      <c r="I90" s="89"/>
      <c r="J90" s="87"/>
    </row>
    <row r="91" spans="1:10" ht="15.75" customHeight="1" x14ac:dyDescent="0.25">
      <c r="A91" s="87"/>
      <c r="B91" s="87"/>
      <c r="C91" s="88"/>
      <c r="D91" s="87"/>
      <c r="E91" s="88"/>
      <c r="F91" s="88"/>
      <c r="G91" s="88"/>
      <c r="H91" s="88"/>
      <c r="I91" s="89"/>
      <c r="J91" s="87"/>
    </row>
    <row r="92" spans="1:10" ht="15.75" customHeight="1" x14ac:dyDescent="0.25">
      <c r="A92" s="87"/>
      <c r="B92" s="87"/>
      <c r="C92" s="88"/>
      <c r="D92" s="87"/>
      <c r="E92" s="88"/>
      <c r="F92" s="88"/>
      <c r="G92" s="88"/>
      <c r="H92" s="88"/>
      <c r="I92" s="89"/>
      <c r="J92" s="87"/>
    </row>
    <row r="93" spans="1:10" ht="15.75" customHeight="1" x14ac:dyDescent="0.25">
      <c r="A93" s="87"/>
      <c r="B93" s="87"/>
      <c r="C93" s="88"/>
      <c r="D93" s="87"/>
      <c r="E93" s="88"/>
      <c r="F93" s="88"/>
      <c r="G93" s="88"/>
      <c r="H93" s="88"/>
      <c r="I93" s="89"/>
      <c r="J93" s="87"/>
    </row>
    <row r="94" spans="1:10" ht="15.75" customHeight="1" x14ac:dyDescent="0.25">
      <c r="A94" s="87"/>
      <c r="B94" s="87"/>
      <c r="C94" s="88"/>
      <c r="D94" s="87"/>
      <c r="E94" s="88"/>
      <c r="F94" s="88"/>
      <c r="G94" s="88"/>
      <c r="H94" s="88"/>
      <c r="I94" s="89"/>
      <c r="J94" s="87"/>
    </row>
    <row r="95" spans="1:10" ht="15.75" customHeight="1" x14ac:dyDescent="0.25">
      <c r="A95" s="87"/>
      <c r="B95" s="87"/>
      <c r="C95" s="88"/>
      <c r="D95" s="87"/>
      <c r="E95" s="88"/>
      <c r="F95" s="88"/>
      <c r="G95" s="88"/>
      <c r="H95" s="88"/>
      <c r="I95" s="89"/>
      <c r="J95" s="87"/>
    </row>
    <row r="96" spans="1:10" ht="15.75" customHeight="1" x14ac:dyDescent="0.25">
      <c r="A96" s="87"/>
      <c r="B96" s="87"/>
      <c r="C96" s="88"/>
      <c r="D96" s="87"/>
      <c r="E96" s="88"/>
      <c r="F96" s="88"/>
      <c r="G96" s="88"/>
      <c r="H96" s="88"/>
      <c r="I96" s="89"/>
      <c r="J96" s="87"/>
    </row>
    <row r="97" spans="1:10" ht="15.75" customHeight="1" x14ac:dyDescent="0.25">
      <c r="A97" s="87"/>
      <c r="B97" s="87"/>
      <c r="C97" s="88"/>
      <c r="D97" s="87"/>
      <c r="E97" s="88"/>
      <c r="F97" s="88"/>
      <c r="G97" s="88"/>
      <c r="H97" s="88"/>
      <c r="I97" s="89"/>
      <c r="J97" s="87"/>
    </row>
    <row r="98" spans="1:10" ht="15.75" customHeight="1" x14ac:dyDescent="0.25">
      <c r="A98" s="87"/>
      <c r="B98" s="87"/>
      <c r="C98" s="88"/>
      <c r="D98" s="87"/>
      <c r="E98" s="88"/>
      <c r="F98" s="88"/>
      <c r="G98" s="88"/>
      <c r="H98" s="88"/>
      <c r="I98" s="89"/>
      <c r="J98" s="87"/>
    </row>
    <row r="99" spans="1:10" ht="15.75" customHeight="1" x14ac:dyDescent="0.25">
      <c r="A99" s="87"/>
      <c r="B99" s="87"/>
      <c r="C99" s="88"/>
      <c r="D99" s="87"/>
      <c r="E99" s="88"/>
      <c r="F99" s="88"/>
      <c r="G99" s="88"/>
      <c r="H99" s="88"/>
      <c r="I99" s="89"/>
      <c r="J99" s="87"/>
    </row>
    <row r="100" spans="1:10" ht="15.75" customHeight="1" x14ac:dyDescent="0.25">
      <c r="A100" s="87"/>
      <c r="B100" s="87"/>
      <c r="C100" s="88"/>
      <c r="D100" s="87"/>
      <c r="E100" s="88"/>
      <c r="F100" s="88"/>
      <c r="G100" s="88"/>
      <c r="H100" s="88"/>
      <c r="I100" s="89"/>
      <c r="J100" s="87"/>
    </row>
    <row r="101" spans="1:10" ht="15.75" customHeight="1" x14ac:dyDescent="0.25">
      <c r="A101" s="87"/>
      <c r="B101" s="87"/>
      <c r="C101" s="88"/>
      <c r="D101" s="87"/>
      <c r="E101" s="88"/>
      <c r="F101" s="88"/>
      <c r="G101" s="88"/>
      <c r="H101" s="88"/>
      <c r="I101" s="89"/>
      <c r="J101" s="87"/>
    </row>
    <row r="102" spans="1:10" ht="15.75" customHeight="1" x14ac:dyDescent="0.25">
      <c r="A102" s="87"/>
      <c r="B102" s="87"/>
      <c r="C102" s="88"/>
      <c r="D102" s="87"/>
      <c r="E102" s="88"/>
      <c r="F102" s="88"/>
      <c r="G102" s="88"/>
      <c r="H102" s="88"/>
      <c r="I102" s="89"/>
      <c r="J102" s="87"/>
    </row>
    <row r="103" spans="1:10" ht="15.75" customHeight="1" x14ac:dyDescent="0.25">
      <c r="A103" s="87"/>
      <c r="B103" s="87"/>
      <c r="C103" s="88"/>
      <c r="D103" s="87"/>
      <c r="E103" s="88"/>
      <c r="F103" s="88"/>
      <c r="G103" s="88"/>
      <c r="H103" s="88"/>
      <c r="I103" s="89"/>
      <c r="J103" s="87"/>
    </row>
    <row r="104" spans="1:10" ht="15.75" customHeight="1" x14ac:dyDescent="0.25">
      <c r="A104" s="87"/>
      <c r="B104" s="87"/>
      <c r="C104" s="88"/>
      <c r="D104" s="87"/>
      <c r="E104" s="88"/>
      <c r="F104" s="88"/>
      <c r="G104" s="88"/>
      <c r="H104" s="88"/>
      <c r="I104" s="89"/>
      <c r="J104" s="87"/>
    </row>
    <row r="105" spans="1:10" ht="15.75" customHeight="1" x14ac:dyDescent="0.25">
      <c r="A105" s="87"/>
      <c r="B105" s="87"/>
      <c r="C105" s="88"/>
      <c r="D105" s="87"/>
      <c r="E105" s="88"/>
      <c r="F105" s="88"/>
      <c r="G105" s="88"/>
      <c r="H105" s="88"/>
      <c r="I105" s="89"/>
      <c r="J105" s="87"/>
    </row>
    <row r="106" spans="1:10" ht="15.75" customHeight="1" x14ac:dyDescent="0.25">
      <c r="A106" s="87"/>
      <c r="B106" s="87"/>
      <c r="C106" s="88"/>
      <c r="D106" s="87"/>
      <c r="E106" s="88"/>
      <c r="F106" s="88"/>
      <c r="G106" s="88"/>
      <c r="H106" s="88"/>
      <c r="I106" s="89"/>
      <c r="J106" s="87"/>
    </row>
    <row r="107" spans="1:10" ht="15.75" customHeight="1" x14ac:dyDescent="0.25">
      <c r="A107" s="87"/>
      <c r="B107" s="87"/>
      <c r="C107" s="88"/>
      <c r="D107" s="87"/>
      <c r="E107" s="88"/>
      <c r="F107" s="88"/>
      <c r="G107" s="88"/>
      <c r="H107" s="88"/>
      <c r="I107" s="89"/>
      <c r="J107" s="87"/>
    </row>
    <row r="108" spans="1:10" ht="15.75" customHeight="1" x14ac:dyDescent="0.25">
      <c r="A108" s="87"/>
      <c r="B108" s="87"/>
      <c r="C108" s="88"/>
      <c r="D108" s="87"/>
      <c r="E108" s="88"/>
      <c r="F108" s="88"/>
      <c r="G108" s="88"/>
      <c r="H108" s="88"/>
      <c r="I108" s="89"/>
      <c r="J108" s="87"/>
    </row>
    <row r="109" spans="1:10" ht="15.75" customHeight="1" x14ac:dyDescent="0.25">
      <c r="A109" s="87"/>
      <c r="B109" s="87"/>
      <c r="C109" s="88"/>
      <c r="D109" s="87"/>
      <c r="E109" s="88"/>
      <c r="F109" s="88"/>
      <c r="G109" s="88"/>
      <c r="H109" s="88"/>
      <c r="I109" s="89"/>
      <c r="J109" s="87"/>
    </row>
    <row r="110" spans="1:10" ht="15.75" customHeight="1" x14ac:dyDescent="0.25">
      <c r="A110" s="87"/>
      <c r="B110" s="87"/>
      <c r="C110" s="88"/>
      <c r="D110" s="87"/>
      <c r="E110" s="88"/>
      <c r="F110" s="88"/>
      <c r="G110" s="88"/>
      <c r="H110" s="88"/>
      <c r="I110" s="89"/>
      <c r="J110" s="87"/>
    </row>
    <row r="111" spans="1:10" ht="15.75" customHeight="1" x14ac:dyDescent="0.25">
      <c r="A111" s="87"/>
      <c r="B111" s="87"/>
      <c r="C111" s="88"/>
      <c r="D111" s="87"/>
      <c r="E111" s="88"/>
      <c r="F111" s="88"/>
      <c r="G111" s="88"/>
      <c r="H111" s="88"/>
      <c r="I111" s="89"/>
      <c r="J111" s="87"/>
    </row>
    <row r="112" spans="1:10" ht="15.75" customHeight="1" x14ac:dyDescent="0.25">
      <c r="A112" s="87"/>
      <c r="B112" s="87"/>
      <c r="C112" s="88"/>
      <c r="D112" s="87"/>
      <c r="E112" s="88"/>
      <c r="F112" s="88"/>
      <c r="G112" s="88"/>
      <c r="H112" s="88"/>
      <c r="I112" s="89"/>
      <c r="J112" s="87"/>
    </row>
    <row r="113" spans="1:10" ht="15.75" customHeight="1" x14ac:dyDescent="0.25">
      <c r="A113" s="87"/>
      <c r="B113" s="87"/>
      <c r="C113" s="88"/>
      <c r="D113" s="87"/>
      <c r="E113" s="88"/>
      <c r="F113" s="88"/>
      <c r="G113" s="88"/>
      <c r="H113" s="88"/>
      <c r="I113" s="89"/>
      <c r="J113" s="87"/>
    </row>
    <row r="114" spans="1:10" ht="15.75" customHeight="1" x14ac:dyDescent="0.25">
      <c r="A114" s="87"/>
      <c r="B114" s="87"/>
      <c r="C114" s="88"/>
      <c r="D114" s="87"/>
      <c r="E114" s="88"/>
      <c r="F114" s="88"/>
      <c r="G114" s="88"/>
      <c r="H114" s="88"/>
      <c r="I114" s="89"/>
      <c r="J114" s="87"/>
    </row>
    <row r="115" spans="1:10" ht="15.75" customHeight="1" x14ac:dyDescent="0.25">
      <c r="A115" s="87"/>
      <c r="B115" s="87"/>
      <c r="C115" s="88"/>
      <c r="D115" s="87"/>
      <c r="E115" s="88"/>
      <c r="F115" s="88"/>
      <c r="G115" s="88"/>
      <c r="H115" s="88"/>
      <c r="I115" s="89"/>
      <c r="J115" s="87"/>
    </row>
    <row r="116" spans="1:10" ht="15.75" customHeight="1" x14ac:dyDescent="0.25">
      <c r="A116" s="87"/>
      <c r="B116" s="87"/>
      <c r="C116" s="88"/>
      <c r="D116" s="87"/>
      <c r="E116" s="88"/>
      <c r="F116" s="88"/>
      <c r="G116" s="88"/>
      <c r="H116" s="88"/>
      <c r="I116" s="89"/>
      <c r="J116" s="87"/>
    </row>
    <row r="117" spans="1:10" ht="15.75" customHeight="1" x14ac:dyDescent="0.25">
      <c r="A117" s="87"/>
      <c r="B117" s="87"/>
      <c r="C117" s="88"/>
      <c r="D117" s="87"/>
      <c r="E117" s="88"/>
      <c r="F117" s="88"/>
      <c r="G117" s="88"/>
      <c r="H117" s="88"/>
      <c r="I117" s="89"/>
      <c r="J117" s="87"/>
    </row>
    <row r="118" spans="1:10" ht="15.75" customHeight="1" x14ac:dyDescent="0.25">
      <c r="A118" s="87"/>
      <c r="B118" s="87"/>
      <c r="C118" s="88"/>
      <c r="D118" s="87"/>
      <c r="E118" s="88"/>
      <c r="F118" s="88"/>
      <c r="G118" s="88"/>
      <c r="H118" s="88"/>
      <c r="I118" s="89"/>
      <c r="J118" s="87"/>
    </row>
    <row r="119" spans="1:10" ht="15.75" customHeight="1" x14ac:dyDescent="0.25">
      <c r="A119" s="87"/>
      <c r="B119" s="87"/>
      <c r="C119" s="88"/>
      <c r="D119" s="87"/>
      <c r="E119" s="88"/>
      <c r="F119" s="88"/>
      <c r="G119" s="88"/>
      <c r="H119" s="88"/>
      <c r="I119" s="89"/>
      <c r="J119" s="87"/>
    </row>
    <row r="120" spans="1:10" ht="15.75" customHeight="1" x14ac:dyDescent="0.25">
      <c r="A120" s="87"/>
      <c r="B120" s="87"/>
      <c r="C120" s="88"/>
      <c r="D120" s="87"/>
      <c r="E120" s="88"/>
      <c r="F120" s="88"/>
      <c r="G120" s="88"/>
      <c r="H120" s="88"/>
      <c r="I120" s="89"/>
      <c r="J120" s="87"/>
    </row>
    <row r="121" spans="1:10" ht="15.75" customHeight="1" x14ac:dyDescent="0.25">
      <c r="A121" s="87"/>
      <c r="B121" s="87"/>
      <c r="C121" s="88"/>
      <c r="D121" s="87"/>
      <c r="E121" s="88"/>
      <c r="F121" s="88"/>
      <c r="G121" s="88"/>
      <c r="H121" s="88"/>
      <c r="I121" s="89"/>
      <c r="J121" s="87"/>
    </row>
    <row r="122" spans="1:10" ht="15.75" customHeight="1" x14ac:dyDescent="0.25">
      <c r="A122" s="87"/>
      <c r="B122" s="87"/>
      <c r="C122" s="88"/>
      <c r="D122" s="87"/>
      <c r="E122" s="88"/>
      <c r="F122" s="88"/>
      <c r="G122" s="88"/>
      <c r="H122" s="88"/>
      <c r="I122" s="89"/>
      <c r="J122" s="87"/>
    </row>
    <row r="123" spans="1:10" ht="15.75" customHeight="1" x14ac:dyDescent="0.25">
      <c r="A123" s="87"/>
      <c r="B123" s="87"/>
      <c r="C123" s="88"/>
      <c r="D123" s="87"/>
      <c r="E123" s="88"/>
      <c r="F123" s="88"/>
      <c r="G123" s="88"/>
      <c r="H123" s="88"/>
      <c r="I123" s="89"/>
      <c r="J123" s="87"/>
    </row>
    <row r="124" spans="1:10" ht="15.75" customHeight="1" x14ac:dyDescent="0.25">
      <c r="A124" s="87"/>
      <c r="B124" s="87"/>
      <c r="C124" s="88"/>
      <c r="D124" s="87"/>
      <c r="E124" s="88"/>
      <c r="F124" s="88"/>
      <c r="G124" s="88"/>
      <c r="H124" s="88"/>
      <c r="I124" s="89"/>
      <c r="J124" s="87"/>
    </row>
    <row r="125" spans="1:10" ht="15.75" customHeight="1" x14ac:dyDescent="0.25">
      <c r="A125" s="87"/>
      <c r="B125" s="87"/>
      <c r="C125" s="88"/>
      <c r="D125" s="87"/>
      <c r="E125" s="88"/>
      <c r="F125" s="88"/>
      <c r="G125" s="88"/>
      <c r="H125" s="88"/>
      <c r="I125" s="89"/>
      <c r="J125" s="87"/>
    </row>
    <row r="126" spans="1:10" ht="15.75" customHeight="1" x14ac:dyDescent="0.25">
      <c r="A126" s="87"/>
      <c r="B126" s="87"/>
      <c r="C126" s="88"/>
      <c r="D126" s="87"/>
      <c r="E126" s="88"/>
      <c r="F126" s="88"/>
      <c r="G126" s="88"/>
      <c r="H126" s="88"/>
      <c r="I126" s="89"/>
      <c r="J126" s="87"/>
    </row>
    <row r="127" spans="1:10" ht="15.75" customHeight="1" x14ac:dyDescent="0.25">
      <c r="A127" s="87"/>
      <c r="B127" s="87"/>
      <c r="C127" s="88"/>
      <c r="D127" s="87"/>
      <c r="E127" s="88"/>
      <c r="F127" s="88"/>
      <c r="G127" s="88"/>
      <c r="H127" s="88"/>
      <c r="I127" s="89"/>
      <c r="J127" s="87"/>
    </row>
    <row r="128" spans="1:10" ht="15.75" customHeight="1" x14ac:dyDescent="0.25">
      <c r="A128" s="87"/>
      <c r="B128" s="87"/>
      <c r="C128" s="88"/>
      <c r="D128" s="87"/>
      <c r="E128" s="88"/>
      <c r="F128" s="88"/>
      <c r="G128" s="88"/>
      <c r="H128" s="88"/>
      <c r="I128" s="89"/>
      <c r="J128" s="87"/>
    </row>
    <row r="129" spans="1:10" ht="15.75" customHeight="1" x14ac:dyDescent="0.25">
      <c r="A129" s="87"/>
      <c r="B129" s="87"/>
      <c r="C129" s="88"/>
      <c r="D129" s="87"/>
      <c r="E129" s="88"/>
      <c r="F129" s="88"/>
      <c r="G129" s="88"/>
      <c r="H129" s="88"/>
      <c r="I129" s="89"/>
      <c r="J129" s="87"/>
    </row>
    <row r="130" spans="1:10" ht="15.75" customHeight="1" x14ac:dyDescent="0.25">
      <c r="A130" s="87"/>
      <c r="B130" s="87"/>
      <c r="C130" s="88"/>
      <c r="D130" s="87"/>
      <c r="E130" s="88"/>
      <c r="F130" s="88"/>
      <c r="G130" s="88"/>
      <c r="H130" s="88"/>
      <c r="I130" s="89"/>
      <c r="J130" s="87"/>
    </row>
    <row r="131" spans="1:10" ht="15.75" customHeight="1" x14ac:dyDescent="0.25">
      <c r="A131" s="87"/>
      <c r="B131" s="87"/>
      <c r="C131" s="88"/>
      <c r="D131" s="87"/>
      <c r="E131" s="88"/>
      <c r="F131" s="88"/>
      <c r="G131" s="88"/>
      <c r="H131" s="88"/>
      <c r="I131" s="89"/>
      <c r="J131" s="87"/>
    </row>
    <row r="132" spans="1:10" ht="15.75" customHeight="1" x14ac:dyDescent="0.25">
      <c r="A132" s="87"/>
      <c r="B132" s="87"/>
      <c r="C132" s="88"/>
      <c r="D132" s="87"/>
      <c r="E132" s="88"/>
      <c r="F132" s="88"/>
      <c r="G132" s="88"/>
      <c r="H132" s="88"/>
      <c r="I132" s="89"/>
      <c r="J132" s="87"/>
    </row>
    <row r="133" spans="1:10" ht="15.75" customHeight="1" x14ac:dyDescent="0.25">
      <c r="A133" s="87"/>
      <c r="B133" s="87"/>
      <c r="C133" s="88"/>
      <c r="D133" s="87"/>
      <c r="E133" s="88"/>
      <c r="F133" s="88"/>
      <c r="G133" s="88"/>
      <c r="H133" s="88"/>
      <c r="I133" s="89"/>
      <c r="J133" s="87"/>
    </row>
    <row r="134" spans="1:10" ht="15.75" customHeight="1" x14ac:dyDescent="0.25">
      <c r="A134" s="87"/>
      <c r="B134" s="87"/>
      <c r="C134" s="88"/>
      <c r="D134" s="87"/>
      <c r="E134" s="88"/>
      <c r="F134" s="88"/>
      <c r="G134" s="88"/>
      <c r="H134" s="88"/>
      <c r="I134" s="89"/>
      <c r="J134" s="87"/>
    </row>
    <row r="135" spans="1:10" ht="15.75" customHeight="1" x14ac:dyDescent="0.25">
      <c r="A135" s="87"/>
      <c r="B135" s="87"/>
      <c r="C135" s="88"/>
      <c r="D135" s="87"/>
      <c r="E135" s="88"/>
      <c r="F135" s="88"/>
      <c r="G135" s="88"/>
      <c r="H135" s="88"/>
      <c r="I135" s="89"/>
      <c r="J135" s="87"/>
    </row>
    <row r="136" spans="1:10" ht="15.75" customHeight="1" x14ac:dyDescent="0.25">
      <c r="A136" s="87"/>
      <c r="B136" s="87"/>
      <c r="C136" s="88"/>
      <c r="D136" s="87"/>
      <c r="E136" s="88"/>
      <c r="F136" s="88"/>
      <c r="G136" s="88"/>
      <c r="H136" s="88"/>
      <c r="I136" s="89"/>
      <c r="J136" s="87"/>
    </row>
    <row r="137" spans="1:10" ht="15.75" customHeight="1" x14ac:dyDescent="0.25">
      <c r="A137" s="87"/>
      <c r="B137" s="87"/>
      <c r="C137" s="88"/>
      <c r="D137" s="87"/>
      <c r="E137" s="88"/>
      <c r="F137" s="88"/>
      <c r="G137" s="88"/>
      <c r="H137" s="88"/>
      <c r="I137" s="89"/>
      <c r="J137" s="87"/>
    </row>
    <row r="138" spans="1:10" ht="15.75" customHeight="1" x14ac:dyDescent="0.25">
      <c r="A138" s="87"/>
      <c r="B138" s="87"/>
      <c r="C138" s="88"/>
      <c r="D138" s="87"/>
      <c r="E138" s="88"/>
      <c r="F138" s="88"/>
      <c r="G138" s="88"/>
      <c r="H138" s="88"/>
      <c r="I138" s="89"/>
      <c r="J138" s="87"/>
    </row>
    <row r="139" spans="1:10" ht="15.75" customHeight="1" x14ac:dyDescent="0.25">
      <c r="A139" s="87"/>
      <c r="B139" s="87"/>
      <c r="C139" s="88"/>
      <c r="D139" s="87"/>
      <c r="E139" s="88"/>
      <c r="F139" s="88"/>
      <c r="G139" s="88"/>
      <c r="H139" s="88"/>
      <c r="I139" s="89"/>
      <c r="J139" s="87"/>
    </row>
    <row r="140" spans="1:10" ht="15.75" customHeight="1" x14ac:dyDescent="0.25">
      <c r="A140" s="87"/>
      <c r="B140" s="87"/>
      <c r="C140" s="88"/>
      <c r="D140" s="87"/>
      <c r="E140" s="88"/>
      <c r="F140" s="88"/>
      <c r="G140" s="88"/>
      <c r="H140" s="88"/>
      <c r="I140" s="89"/>
      <c r="J140" s="87"/>
    </row>
    <row r="141" spans="1:10" ht="15.75" customHeight="1" x14ac:dyDescent="0.25">
      <c r="A141" s="87"/>
      <c r="B141" s="87"/>
      <c r="C141" s="88"/>
      <c r="D141" s="87"/>
      <c r="E141" s="88"/>
      <c r="F141" s="88"/>
      <c r="G141" s="88"/>
      <c r="H141" s="88"/>
      <c r="I141" s="89"/>
      <c r="J141" s="87"/>
    </row>
    <row r="142" spans="1:10" ht="15.75" customHeight="1" x14ac:dyDescent="0.25">
      <c r="A142" s="87"/>
      <c r="B142" s="87"/>
      <c r="C142" s="88"/>
      <c r="D142" s="87"/>
      <c r="E142" s="88"/>
      <c r="F142" s="88"/>
      <c r="G142" s="88"/>
      <c r="H142" s="88"/>
      <c r="I142" s="89"/>
      <c r="J142" s="87"/>
    </row>
    <row r="143" spans="1:10" ht="15.75" customHeight="1" x14ac:dyDescent="0.25">
      <c r="A143" s="87"/>
      <c r="B143" s="87"/>
      <c r="C143" s="88"/>
      <c r="D143" s="87"/>
      <c r="E143" s="88"/>
      <c r="F143" s="88"/>
      <c r="G143" s="88"/>
      <c r="H143" s="88"/>
      <c r="I143" s="89"/>
      <c r="J143" s="87"/>
    </row>
    <row r="144" spans="1:10" ht="15.75" customHeight="1" x14ac:dyDescent="0.25">
      <c r="A144" s="87"/>
      <c r="B144" s="87"/>
      <c r="C144" s="88"/>
      <c r="D144" s="87"/>
      <c r="E144" s="88"/>
      <c r="F144" s="88"/>
      <c r="G144" s="88"/>
      <c r="H144" s="88"/>
      <c r="I144" s="89"/>
      <c r="J144" s="87"/>
    </row>
    <row r="145" spans="1:10" ht="15.75" customHeight="1" x14ac:dyDescent="0.25">
      <c r="A145" s="87"/>
      <c r="B145" s="87"/>
      <c r="C145" s="88"/>
      <c r="D145" s="87"/>
      <c r="E145" s="88"/>
      <c r="F145" s="88"/>
      <c r="G145" s="88"/>
      <c r="H145" s="88"/>
      <c r="I145" s="89"/>
      <c r="J145" s="87"/>
    </row>
    <row r="146" spans="1:10" ht="15.75" customHeight="1" x14ac:dyDescent="0.25">
      <c r="A146" s="87"/>
      <c r="B146" s="87"/>
      <c r="C146" s="88"/>
      <c r="D146" s="87"/>
      <c r="E146" s="88"/>
      <c r="F146" s="88"/>
      <c r="G146" s="88"/>
      <c r="H146" s="88"/>
      <c r="I146" s="89"/>
      <c r="J146" s="87"/>
    </row>
    <row r="147" spans="1:10" ht="15.75" customHeight="1" x14ac:dyDescent="0.25">
      <c r="A147" s="87"/>
      <c r="B147" s="87"/>
      <c r="C147" s="88"/>
      <c r="D147" s="87"/>
      <c r="E147" s="88"/>
      <c r="F147" s="88"/>
      <c r="G147" s="88"/>
      <c r="H147" s="88"/>
      <c r="I147" s="89"/>
      <c r="J147" s="87"/>
    </row>
    <row r="148" spans="1:10" ht="15.75" customHeight="1" x14ac:dyDescent="0.25">
      <c r="A148" s="87"/>
      <c r="B148" s="87"/>
      <c r="C148" s="88"/>
      <c r="D148" s="87"/>
      <c r="E148" s="88"/>
      <c r="F148" s="88"/>
      <c r="G148" s="88"/>
      <c r="H148" s="88"/>
      <c r="I148" s="89"/>
      <c r="J148" s="87"/>
    </row>
    <row r="149" spans="1:10" ht="15.75" customHeight="1" x14ac:dyDescent="0.25">
      <c r="A149" s="87"/>
      <c r="B149" s="87"/>
      <c r="C149" s="88"/>
      <c r="D149" s="87"/>
      <c r="E149" s="88"/>
      <c r="F149" s="88"/>
      <c r="G149" s="88"/>
      <c r="H149" s="88"/>
      <c r="I149" s="89"/>
      <c r="J149" s="87"/>
    </row>
    <row r="150" spans="1:10" ht="15.75" customHeight="1" x14ac:dyDescent="0.25">
      <c r="A150" s="87"/>
      <c r="B150" s="87"/>
      <c r="C150" s="88"/>
      <c r="D150" s="87"/>
      <c r="E150" s="88"/>
      <c r="F150" s="88"/>
      <c r="G150" s="88"/>
      <c r="H150" s="88"/>
      <c r="I150" s="89"/>
      <c r="J150" s="87"/>
    </row>
    <row r="151" spans="1:10" ht="15.75" customHeight="1" x14ac:dyDescent="0.25">
      <c r="A151" s="87"/>
      <c r="B151" s="87"/>
      <c r="C151" s="88"/>
      <c r="D151" s="87"/>
      <c r="E151" s="88"/>
      <c r="F151" s="88"/>
      <c r="G151" s="88"/>
      <c r="H151" s="88"/>
      <c r="I151" s="89"/>
      <c r="J151" s="87"/>
    </row>
    <row r="152" spans="1:10" ht="15.75" customHeight="1" x14ac:dyDescent="0.25">
      <c r="A152" s="87"/>
      <c r="B152" s="87"/>
      <c r="C152" s="88"/>
      <c r="D152" s="87"/>
      <c r="E152" s="88"/>
      <c r="F152" s="88"/>
      <c r="G152" s="88"/>
      <c r="H152" s="88"/>
      <c r="I152" s="89"/>
      <c r="J152" s="87"/>
    </row>
    <row r="153" spans="1:10" ht="15.75" customHeight="1" x14ac:dyDescent="0.25">
      <c r="A153" s="87"/>
      <c r="B153" s="87"/>
      <c r="C153" s="88"/>
      <c r="D153" s="87"/>
      <c r="E153" s="88"/>
      <c r="F153" s="88"/>
      <c r="G153" s="88"/>
      <c r="H153" s="88"/>
      <c r="I153" s="89"/>
      <c r="J153" s="87"/>
    </row>
    <row r="154" spans="1:10" ht="15.75" customHeight="1" x14ac:dyDescent="0.25">
      <c r="A154" s="87"/>
      <c r="B154" s="87"/>
      <c r="C154" s="88"/>
      <c r="D154" s="87"/>
      <c r="E154" s="88"/>
      <c r="F154" s="88"/>
      <c r="G154" s="88"/>
      <c r="H154" s="88"/>
      <c r="I154" s="89"/>
      <c r="J154" s="87"/>
    </row>
    <row r="155" spans="1:10" ht="15.75" customHeight="1" x14ac:dyDescent="0.25">
      <c r="A155" s="87"/>
      <c r="B155" s="87"/>
      <c r="C155" s="88"/>
      <c r="D155" s="87"/>
      <c r="E155" s="88"/>
      <c r="F155" s="88"/>
      <c r="G155" s="88"/>
      <c r="H155" s="88"/>
      <c r="I155" s="89"/>
      <c r="J155" s="87"/>
    </row>
    <row r="156" spans="1:10" ht="15.75" customHeight="1" x14ac:dyDescent="0.25">
      <c r="A156" s="87"/>
      <c r="B156" s="87"/>
      <c r="C156" s="88"/>
      <c r="D156" s="87"/>
      <c r="E156" s="88"/>
      <c r="F156" s="88"/>
      <c r="G156" s="88"/>
      <c r="H156" s="88"/>
      <c r="I156" s="89"/>
      <c r="J156" s="87"/>
    </row>
    <row r="157" spans="1:10" ht="15.75" customHeight="1" x14ac:dyDescent="0.25">
      <c r="A157" s="87"/>
      <c r="B157" s="87"/>
      <c r="C157" s="88"/>
      <c r="D157" s="87"/>
      <c r="E157" s="88"/>
      <c r="F157" s="88"/>
      <c r="G157" s="88"/>
      <c r="H157" s="88"/>
      <c r="I157" s="89"/>
      <c r="J157" s="87"/>
    </row>
    <row r="158" spans="1:10" ht="15.75" customHeight="1" x14ac:dyDescent="0.25">
      <c r="A158" s="87"/>
      <c r="B158" s="87"/>
      <c r="C158" s="88"/>
      <c r="D158" s="87"/>
      <c r="E158" s="88"/>
      <c r="F158" s="88"/>
      <c r="G158" s="88"/>
      <c r="H158" s="88"/>
      <c r="I158" s="89"/>
      <c r="J158" s="87"/>
    </row>
    <row r="159" spans="1:10" ht="15.75" customHeight="1" x14ac:dyDescent="0.25">
      <c r="A159" s="87"/>
      <c r="B159" s="87"/>
      <c r="C159" s="88"/>
      <c r="D159" s="87"/>
      <c r="E159" s="88"/>
      <c r="F159" s="88"/>
      <c r="G159" s="88"/>
      <c r="H159" s="88"/>
      <c r="I159" s="89"/>
      <c r="J159" s="87"/>
    </row>
    <row r="160" spans="1:10" ht="15.75" customHeight="1" x14ac:dyDescent="0.25">
      <c r="A160" s="87"/>
      <c r="B160" s="87"/>
      <c r="C160" s="88"/>
      <c r="D160" s="87"/>
      <c r="E160" s="88"/>
      <c r="F160" s="88"/>
      <c r="G160" s="88"/>
      <c r="H160" s="88"/>
      <c r="I160" s="89"/>
      <c r="J160" s="87"/>
    </row>
    <row r="161" spans="1:10" ht="15.75" customHeight="1" x14ac:dyDescent="0.25">
      <c r="A161" s="87"/>
      <c r="B161" s="87"/>
      <c r="C161" s="88"/>
      <c r="D161" s="87"/>
      <c r="E161" s="88"/>
      <c r="F161" s="88"/>
      <c r="G161" s="88"/>
      <c r="H161" s="88"/>
      <c r="I161" s="89"/>
      <c r="J161" s="87"/>
    </row>
    <row r="162" spans="1:10" ht="15.75" customHeight="1" x14ac:dyDescent="0.25">
      <c r="A162" s="87"/>
      <c r="B162" s="87"/>
      <c r="C162" s="88"/>
      <c r="D162" s="87"/>
      <c r="E162" s="88"/>
      <c r="F162" s="88"/>
      <c r="G162" s="88"/>
      <c r="H162" s="88"/>
      <c r="I162" s="89"/>
      <c r="J162" s="87"/>
    </row>
    <row r="163" spans="1:10" ht="15.75" customHeight="1" x14ac:dyDescent="0.25">
      <c r="A163" s="87"/>
      <c r="B163" s="87"/>
      <c r="C163" s="88"/>
      <c r="D163" s="87"/>
      <c r="E163" s="88"/>
      <c r="F163" s="88"/>
      <c r="G163" s="88"/>
      <c r="H163" s="88"/>
      <c r="I163" s="89"/>
      <c r="J163" s="87"/>
    </row>
    <row r="164" spans="1:10" ht="15.75" customHeight="1" x14ac:dyDescent="0.25">
      <c r="A164" s="87"/>
      <c r="B164" s="87"/>
      <c r="C164" s="88"/>
      <c r="D164" s="87"/>
      <c r="E164" s="88"/>
      <c r="F164" s="88"/>
      <c r="G164" s="88"/>
      <c r="H164" s="88"/>
      <c r="I164" s="89"/>
      <c r="J164" s="87"/>
    </row>
    <row r="165" spans="1:10" ht="15.75" customHeight="1" x14ac:dyDescent="0.25">
      <c r="A165" s="87"/>
      <c r="B165" s="87"/>
      <c r="C165" s="88"/>
      <c r="D165" s="87"/>
      <c r="E165" s="88"/>
      <c r="F165" s="88"/>
      <c r="G165" s="88"/>
      <c r="H165" s="88"/>
      <c r="I165" s="89"/>
      <c r="J165" s="87"/>
    </row>
    <row r="166" spans="1:10" ht="15.75" customHeight="1" x14ac:dyDescent="0.25">
      <c r="A166" s="87"/>
      <c r="B166" s="87"/>
      <c r="C166" s="88"/>
      <c r="D166" s="87"/>
      <c r="E166" s="88"/>
      <c r="F166" s="88"/>
      <c r="G166" s="88"/>
      <c r="H166" s="88"/>
      <c r="I166" s="89"/>
      <c r="J166" s="87"/>
    </row>
    <row r="167" spans="1:10" ht="15.75" customHeight="1" x14ac:dyDescent="0.25">
      <c r="A167" s="87"/>
      <c r="B167" s="87"/>
      <c r="C167" s="88"/>
      <c r="D167" s="87"/>
      <c r="E167" s="88"/>
      <c r="F167" s="88"/>
      <c r="G167" s="88"/>
      <c r="H167" s="88"/>
      <c r="I167" s="89"/>
      <c r="J167" s="87"/>
    </row>
    <row r="168" spans="1:10" ht="15.75" customHeight="1" x14ac:dyDescent="0.25">
      <c r="A168" s="87"/>
      <c r="B168" s="87"/>
      <c r="C168" s="88"/>
      <c r="D168" s="87"/>
      <c r="E168" s="88"/>
      <c r="F168" s="88"/>
      <c r="G168" s="88"/>
      <c r="H168" s="88"/>
      <c r="I168" s="89"/>
      <c r="J168" s="87"/>
    </row>
    <row r="169" spans="1:10" ht="15.75" customHeight="1" x14ac:dyDescent="0.25">
      <c r="A169" s="87"/>
      <c r="B169" s="87"/>
      <c r="C169" s="88"/>
      <c r="D169" s="87"/>
      <c r="E169" s="88"/>
      <c r="F169" s="88"/>
      <c r="G169" s="88"/>
      <c r="H169" s="88"/>
      <c r="I169" s="89"/>
      <c r="J169" s="87"/>
    </row>
    <row r="170" spans="1:10" ht="15.75" customHeight="1" x14ac:dyDescent="0.25">
      <c r="A170" s="87"/>
      <c r="B170" s="87"/>
      <c r="C170" s="88"/>
      <c r="D170" s="87"/>
      <c r="E170" s="88"/>
      <c r="F170" s="88"/>
      <c r="G170" s="88"/>
      <c r="H170" s="88"/>
      <c r="I170" s="89"/>
      <c r="J170" s="87"/>
    </row>
    <row r="171" spans="1:10" ht="15.75" customHeight="1" x14ac:dyDescent="0.25">
      <c r="A171" s="87"/>
      <c r="B171" s="87"/>
      <c r="C171" s="88"/>
      <c r="D171" s="87"/>
      <c r="E171" s="88"/>
      <c r="F171" s="88"/>
      <c r="G171" s="88"/>
      <c r="H171" s="88"/>
      <c r="I171" s="89"/>
      <c r="J171" s="87"/>
    </row>
    <row r="172" spans="1:10" ht="15.75" customHeight="1" x14ac:dyDescent="0.25">
      <c r="A172" s="87"/>
      <c r="B172" s="87"/>
      <c r="C172" s="88"/>
      <c r="D172" s="87"/>
      <c r="E172" s="88"/>
      <c r="F172" s="88"/>
      <c r="G172" s="88"/>
      <c r="H172" s="88"/>
      <c r="I172" s="89"/>
      <c r="J172" s="87"/>
    </row>
    <row r="173" spans="1:10" ht="15.75" customHeight="1" x14ac:dyDescent="0.25">
      <c r="A173" s="87"/>
      <c r="B173" s="87"/>
      <c r="C173" s="88"/>
      <c r="D173" s="87"/>
      <c r="E173" s="88"/>
      <c r="F173" s="88"/>
      <c r="G173" s="88"/>
      <c r="H173" s="88"/>
      <c r="I173" s="89"/>
      <c r="J173" s="87"/>
    </row>
    <row r="174" spans="1:10" ht="15.75" customHeight="1" x14ac:dyDescent="0.25">
      <c r="A174" s="87"/>
      <c r="B174" s="87"/>
      <c r="C174" s="88"/>
      <c r="D174" s="87"/>
      <c r="E174" s="88"/>
      <c r="F174" s="88"/>
      <c r="G174" s="88"/>
      <c r="H174" s="88"/>
      <c r="I174" s="89"/>
      <c r="J174" s="87"/>
    </row>
    <row r="175" spans="1:10" ht="15.75" customHeight="1" x14ac:dyDescent="0.25">
      <c r="A175" s="87"/>
      <c r="B175" s="87"/>
      <c r="C175" s="88"/>
      <c r="D175" s="87"/>
      <c r="E175" s="88"/>
      <c r="F175" s="88"/>
      <c r="G175" s="88"/>
      <c r="H175" s="88"/>
      <c r="I175" s="89"/>
      <c r="J175" s="87"/>
    </row>
    <row r="176" spans="1:10" ht="15.75" customHeight="1" x14ac:dyDescent="0.25">
      <c r="A176" s="87"/>
      <c r="B176" s="87"/>
      <c r="C176" s="88"/>
      <c r="D176" s="87"/>
      <c r="E176" s="88"/>
      <c r="F176" s="88"/>
      <c r="G176" s="88"/>
      <c r="H176" s="88"/>
      <c r="I176" s="89"/>
      <c r="J176" s="87"/>
    </row>
    <row r="177" spans="1:10" ht="15.75" customHeight="1" x14ac:dyDescent="0.25">
      <c r="A177" s="87"/>
      <c r="B177" s="87"/>
      <c r="C177" s="88"/>
      <c r="D177" s="87"/>
      <c r="E177" s="88"/>
      <c r="F177" s="88"/>
      <c r="G177" s="88"/>
      <c r="H177" s="88"/>
      <c r="I177" s="89"/>
      <c r="J177" s="87"/>
    </row>
    <row r="178" spans="1:10" ht="15.75" customHeight="1" x14ac:dyDescent="0.25">
      <c r="A178" s="87"/>
      <c r="B178" s="87"/>
      <c r="C178" s="88"/>
      <c r="D178" s="87"/>
      <c r="E178" s="88"/>
      <c r="F178" s="88"/>
      <c r="G178" s="88"/>
      <c r="H178" s="88"/>
      <c r="I178" s="89"/>
      <c r="J178" s="87"/>
    </row>
    <row r="179" spans="1:10" ht="15.75" customHeight="1" x14ac:dyDescent="0.25">
      <c r="A179" s="87"/>
      <c r="B179" s="87"/>
      <c r="C179" s="88"/>
      <c r="D179" s="87"/>
      <c r="E179" s="88"/>
      <c r="F179" s="88"/>
      <c r="G179" s="88"/>
      <c r="H179" s="88"/>
      <c r="I179" s="89"/>
      <c r="J179" s="87"/>
    </row>
    <row r="180" spans="1:10" ht="15.75" customHeight="1" x14ac:dyDescent="0.25">
      <c r="A180" s="87"/>
      <c r="B180" s="87"/>
      <c r="C180" s="88"/>
      <c r="D180" s="87"/>
      <c r="E180" s="88"/>
      <c r="F180" s="88"/>
      <c r="G180" s="88"/>
      <c r="H180" s="88"/>
      <c r="I180" s="89"/>
      <c r="J180" s="87"/>
    </row>
    <row r="181" spans="1:10" ht="15.75" customHeight="1" x14ac:dyDescent="0.25">
      <c r="A181" s="87"/>
      <c r="B181" s="87"/>
      <c r="C181" s="88"/>
      <c r="D181" s="87"/>
      <c r="E181" s="88"/>
      <c r="F181" s="88"/>
      <c r="G181" s="88"/>
      <c r="H181" s="88"/>
      <c r="I181" s="89"/>
      <c r="J181" s="87"/>
    </row>
    <row r="182" spans="1:10" ht="15.75" customHeight="1" x14ac:dyDescent="0.25">
      <c r="A182" s="87"/>
      <c r="B182" s="87"/>
      <c r="C182" s="88"/>
      <c r="D182" s="87"/>
      <c r="E182" s="88"/>
      <c r="F182" s="88"/>
      <c r="G182" s="88"/>
      <c r="H182" s="88"/>
      <c r="I182" s="89"/>
      <c r="J182" s="87"/>
    </row>
    <row r="183" spans="1:10" ht="15.75" customHeight="1" x14ac:dyDescent="0.25">
      <c r="A183" s="87"/>
      <c r="B183" s="87"/>
      <c r="C183" s="88"/>
      <c r="D183" s="87"/>
      <c r="E183" s="88"/>
      <c r="F183" s="88"/>
      <c r="G183" s="88"/>
      <c r="H183" s="88"/>
      <c r="I183" s="89"/>
      <c r="J183" s="87"/>
    </row>
    <row r="184" spans="1:10" ht="15.75" customHeight="1" x14ac:dyDescent="0.25">
      <c r="A184" s="87"/>
      <c r="B184" s="87"/>
      <c r="C184" s="88"/>
      <c r="D184" s="87"/>
      <c r="E184" s="88"/>
      <c r="F184" s="88"/>
      <c r="G184" s="88"/>
      <c r="H184" s="88"/>
      <c r="I184" s="89"/>
      <c r="J184" s="87"/>
    </row>
    <row r="185" spans="1:10" ht="15.75" customHeight="1" x14ac:dyDescent="0.25">
      <c r="A185" s="87"/>
      <c r="B185" s="87"/>
      <c r="C185" s="88"/>
      <c r="D185" s="87"/>
      <c r="E185" s="88"/>
      <c r="F185" s="88"/>
      <c r="G185" s="88"/>
      <c r="H185" s="88"/>
      <c r="I185" s="89"/>
      <c r="J185" s="87"/>
    </row>
    <row r="186" spans="1:10" ht="15.75" customHeight="1" x14ac:dyDescent="0.25">
      <c r="A186" s="87"/>
      <c r="B186" s="87"/>
      <c r="C186" s="88"/>
      <c r="D186" s="87"/>
      <c r="E186" s="88"/>
      <c r="F186" s="88"/>
      <c r="G186" s="88"/>
      <c r="H186" s="88"/>
      <c r="I186" s="89"/>
      <c r="J186" s="87"/>
    </row>
    <row r="187" spans="1:10" ht="15.75" customHeight="1" x14ac:dyDescent="0.25">
      <c r="A187" s="87"/>
      <c r="B187" s="87"/>
      <c r="C187" s="88"/>
      <c r="D187" s="87"/>
      <c r="E187" s="88"/>
      <c r="F187" s="88"/>
      <c r="G187" s="88"/>
      <c r="H187" s="88"/>
      <c r="I187" s="89"/>
      <c r="J187" s="87"/>
    </row>
    <row r="188" spans="1:10" ht="15.75" customHeight="1" x14ac:dyDescent="0.25">
      <c r="A188" s="87"/>
      <c r="B188" s="87"/>
      <c r="C188" s="88"/>
      <c r="D188" s="87"/>
      <c r="E188" s="88"/>
      <c r="F188" s="88"/>
      <c r="G188" s="88"/>
      <c r="H188" s="88"/>
      <c r="I188" s="89"/>
      <c r="J188" s="87"/>
    </row>
    <row r="189" spans="1:10" ht="15.75" customHeight="1" x14ac:dyDescent="0.25">
      <c r="A189" s="87"/>
      <c r="B189" s="87"/>
      <c r="C189" s="88"/>
      <c r="D189" s="87"/>
      <c r="E189" s="88"/>
      <c r="F189" s="88"/>
      <c r="G189" s="88"/>
      <c r="H189" s="88"/>
      <c r="I189" s="89"/>
      <c r="J189" s="87"/>
    </row>
    <row r="190" spans="1:10" ht="15.75" customHeight="1" x14ac:dyDescent="0.25">
      <c r="A190" s="87"/>
      <c r="B190" s="87"/>
      <c r="C190" s="88"/>
      <c r="D190" s="87"/>
      <c r="E190" s="88"/>
      <c r="F190" s="88"/>
      <c r="G190" s="88"/>
      <c r="H190" s="88"/>
      <c r="I190" s="89"/>
      <c r="J190" s="87"/>
    </row>
    <row r="191" spans="1:10" ht="15.75" customHeight="1" x14ac:dyDescent="0.25">
      <c r="A191" s="87"/>
      <c r="B191" s="87"/>
      <c r="C191" s="88"/>
      <c r="D191" s="87"/>
      <c r="E191" s="88"/>
      <c r="F191" s="88"/>
      <c r="G191" s="88"/>
      <c r="H191" s="88"/>
      <c r="I191" s="89"/>
      <c r="J191" s="87"/>
    </row>
    <row r="192" spans="1:10" ht="15.75" customHeight="1" x14ac:dyDescent="0.25">
      <c r="A192" s="87"/>
      <c r="B192" s="87"/>
      <c r="C192" s="88"/>
      <c r="D192" s="87"/>
      <c r="E192" s="88"/>
      <c r="F192" s="88"/>
      <c r="G192" s="88"/>
      <c r="H192" s="88"/>
      <c r="I192" s="89"/>
      <c r="J192" s="87"/>
    </row>
    <row r="193" spans="1:10" ht="15.75" customHeight="1" x14ac:dyDescent="0.25">
      <c r="A193" s="87"/>
      <c r="B193" s="87"/>
      <c r="C193" s="88"/>
      <c r="D193" s="87"/>
      <c r="E193" s="88"/>
      <c r="F193" s="88"/>
      <c r="G193" s="88"/>
      <c r="H193" s="88"/>
      <c r="I193" s="89"/>
      <c r="J193" s="87"/>
    </row>
    <row r="194" spans="1:10" ht="15.75" customHeight="1" x14ac:dyDescent="0.25">
      <c r="A194" s="87"/>
      <c r="B194" s="87"/>
      <c r="C194" s="88"/>
      <c r="D194" s="87"/>
      <c r="E194" s="88"/>
      <c r="F194" s="88"/>
      <c r="G194" s="88"/>
      <c r="H194" s="88"/>
      <c r="I194" s="89"/>
      <c r="J194" s="87"/>
    </row>
    <row r="195" spans="1:10" ht="15.75" customHeight="1" x14ac:dyDescent="0.25">
      <c r="A195" s="87"/>
      <c r="B195" s="87"/>
      <c r="C195" s="88"/>
      <c r="D195" s="87"/>
      <c r="E195" s="88"/>
      <c r="F195" s="88"/>
      <c r="G195" s="88"/>
      <c r="H195" s="88"/>
      <c r="I195" s="89"/>
      <c r="J195" s="87"/>
    </row>
    <row r="196" spans="1:10" ht="15.75" customHeight="1" x14ac:dyDescent="0.25">
      <c r="A196" s="87"/>
      <c r="B196" s="87"/>
      <c r="C196" s="88"/>
      <c r="D196" s="87"/>
      <c r="E196" s="88"/>
      <c r="F196" s="88"/>
      <c r="G196" s="88"/>
      <c r="H196" s="88"/>
      <c r="I196" s="89"/>
      <c r="J196" s="87"/>
    </row>
    <row r="197" spans="1:10" ht="15.75" customHeight="1" x14ac:dyDescent="0.25">
      <c r="C197" s="90"/>
      <c r="H197" s="23"/>
    </row>
    <row r="198" spans="1:10" ht="15.75" customHeight="1" x14ac:dyDescent="0.25">
      <c r="C198" s="90"/>
      <c r="H198" s="23"/>
    </row>
    <row r="199" spans="1:10" ht="15.75" customHeight="1" x14ac:dyDescent="0.25">
      <c r="C199" s="90"/>
      <c r="H199" s="23"/>
    </row>
    <row r="200" spans="1:10" ht="15.75" customHeight="1" x14ac:dyDescent="0.25">
      <c r="C200" s="90"/>
      <c r="H200" s="23"/>
    </row>
    <row r="201" spans="1:10" ht="15.75" customHeight="1" x14ac:dyDescent="0.25">
      <c r="C201" s="90"/>
      <c r="H201" s="23"/>
    </row>
    <row r="202" spans="1:10" ht="15.75" customHeight="1" x14ac:dyDescent="0.25">
      <c r="C202" s="90"/>
      <c r="H202" s="23"/>
    </row>
    <row r="203" spans="1:10" ht="15.75" customHeight="1" x14ac:dyDescent="0.25">
      <c r="C203" s="90"/>
      <c r="H203" s="23"/>
    </row>
    <row r="204" spans="1:10" ht="15.75" customHeight="1" x14ac:dyDescent="0.25">
      <c r="C204" s="90"/>
      <c r="H204" s="23"/>
    </row>
    <row r="205" spans="1:10" ht="15.75" customHeight="1" x14ac:dyDescent="0.25">
      <c r="C205" s="90"/>
      <c r="H205" s="23"/>
    </row>
    <row r="206" spans="1:10" ht="15.75" customHeight="1" x14ac:dyDescent="0.25">
      <c r="C206" s="90"/>
      <c r="H206" s="23"/>
    </row>
    <row r="207" spans="1:10" ht="15.75" customHeight="1" x14ac:dyDescent="0.25">
      <c r="C207" s="90"/>
      <c r="H207" s="23"/>
    </row>
    <row r="208" spans="1:10" ht="15.75" customHeight="1" x14ac:dyDescent="0.25">
      <c r="C208" s="90"/>
      <c r="H208" s="23"/>
    </row>
    <row r="209" spans="3:8" ht="15.75" customHeight="1" x14ac:dyDescent="0.25">
      <c r="C209" s="90"/>
      <c r="H209" s="23"/>
    </row>
    <row r="210" spans="3:8" ht="15.75" customHeight="1" x14ac:dyDescent="0.25">
      <c r="C210" s="90"/>
      <c r="H210" s="23"/>
    </row>
    <row r="211" spans="3:8" ht="15.75" customHeight="1" x14ac:dyDescent="0.25">
      <c r="C211" s="90"/>
      <c r="H211" s="23"/>
    </row>
    <row r="212" spans="3:8" ht="15.75" customHeight="1" x14ac:dyDescent="0.25">
      <c r="C212" s="90"/>
      <c r="H212" s="23"/>
    </row>
    <row r="213" spans="3:8" ht="15.75" customHeight="1" x14ac:dyDescent="0.25">
      <c r="C213" s="90"/>
      <c r="H213" s="23"/>
    </row>
    <row r="214" spans="3:8" ht="15.75" customHeight="1" x14ac:dyDescent="0.25">
      <c r="C214" s="90"/>
      <c r="H214" s="23"/>
    </row>
    <row r="215" spans="3:8" ht="15.75" customHeight="1" x14ac:dyDescent="0.25">
      <c r="C215" s="90"/>
      <c r="H215" s="23"/>
    </row>
    <row r="216" spans="3:8" ht="15.75" customHeight="1" x14ac:dyDescent="0.25">
      <c r="C216" s="90"/>
      <c r="H216" s="23"/>
    </row>
    <row r="217" spans="3:8" ht="15.75" customHeight="1" x14ac:dyDescent="0.25">
      <c r="C217" s="90"/>
      <c r="H217" s="23"/>
    </row>
    <row r="218" spans="3:8" ht="15.75" customHeight="1" x14ac:dyDescent="0.25">
      <c r="C218" s="90"/>
      <c r="H218" s="23"/>
    </row>
    <row r="219" spans="3:8" ht="15.75" customHeight="1" x14ac:dyDescent="0.25">
      <c r="C219" s="90"/>
      <c r="H219" s="23"/>
    </row>
    <row r="220" spans="3:8" ht="15.75" customHeight="1" x14ac:dyDescent="0.25">
      <c r="C220" s="90"/>
      <c r="H220" s="23"/>
    </row>
    <row r="221" spans="3:8" ht="15.75" customHeight="1" x14ac:dyDescent="0.25">
      <c r="C221" s="90"/>
      <c r="H221" s="23"/>
    </row>
    <row r="222" spans="3:8" ht="15.75" customHeight="1" x14ac:dyDescent="0.25">
      <c r="C222" s="90"/>
      <c r="H222" s="23"/>
    </row>
    <row r="223" spans="3:8" ht="15.75" customHeight="1" x14ac:dyDescent="0.25">
      <c r="C223" s="90"/>
      <c r="H223" s="23"/>
    </row>
    <row r="224" spans="3:8" ht="15.75" customHeight="1" x14ac:dyDescent="0.25">
      <c r="C224" s="90"/>
      <c r="H224" s="23"/>
    </row>
    <row r="225" spans="3:8" ht="15.75" customHeight="1" x14ac:dyDescent="0.25">
      <c r="C225" s="90"/>
      <c r="H225" s="23"/>
    </row>
    <row r="226" spans="3:8" ht="15.75" customHeight="1" x14ac:dyDescent="0.25">
      <c r="C226" s="90"/>
      <c r="H226" s="23"/>
    </row>
    <row r="227" spans="3:8" ht="15.75" customHeight="1" x14ac:dyDescent="0.25">
      <c r="C227" s="90"/>
      <c r="H227" s="23"/>
    </row>
    <row r="228" spans="3:8" ht="15.75" customHeight="1" x14ac:dyDescent="0.25">
      <c r="C228" s="90"/>
      <c r="H228" s="23"/>
    </row>
    <row r="229" spans="3:8" ht="15.75" customHeight="1" x14ac:dyDescent="0.25">
      <c r="C229" s="90"/>
      <c r="H229" s="23"/>
    </row>
    <row r="230" spans="3:8" ht="15.75" customHeight="1" x14ac:dyDescent="0.25">
      <c r="C230" s="90"/>
      <c r="H230" s="23"/>
    </row>
    <row r="231" spans="3:8" ht="15.75" customHeight="1" x14ac:dyDescent="0.25">
      <c r="C231" s="90"/>
      <c r="H231" s="23"/>
    </row>
    <row r="232" spans="3:8" ht="15.75" customHeight="1" x14ac:dyDescent="0.25">
      <c r="C232" s="90"/>
      <c r="H232" s="23"/>
    </row>
    <row r="233" spans="3:8" ht="15.75" customHeight="1" x14ac:dyDescent="0.25">
      <c r="C233" s="90"/>
      <c r="H233" s="23"/>
    </row>
    <row r="234" spans="3:8" ht="15.75" customHeight="1" x14ac:dyDescent="0.25">
      <c r="C234" s="90"/>
      <c r="H234" s="23"/>
    </row>
    <row r="235" spans="3:8" ht="15.75" customHeight="1" x14ac:dyDescent="0.25">
      <c r="C235" s="90"/>
      <c r="H235" s="23"/>
    </row>
    <row r="236" spans="3:8" ht="15.75" customHeight="1" x14ac:dyDescent="0.25">
      <c r="C236" s="90"/>
      <c r="H236" s="23"/>
    </row>
    <row r="237" spans="3:8" ht="15.75" customHeight="1" x14ac:dyDescent="0.25">
      <c r="C237" s="90"/>
      <c r="H237" s="23"/>
    </row>
    <row r="238" spans="3:8" ht="15.75" customHeight="1" x14ac:dyDescent="0.25">
      <c r="C238" s="90"/>
      <c r="H238" s="23"/>
    </row>
    <row r="239" spans="3:8" ht="15.75" customHeight="1" x14ac:dyDescent="0.25">
      <c r="C239" s="90"/>
      <c r="H239" s="23"/>
    </row>
    <row r="240" spans="3:8" ht="15.75" customHeight="1" x14ac:dyDescent="0.25">
      <c r="C240" s="90"/>
      <c r="H240" s="23"/>
    </row>
    <row r="241" spans="3:8" ht="15.75" customHeight="1" x14ac:dyDescent="0.25">
      <c r="C241" s="90"/>
      <c r="H241" s="23"/>
    </row>
    <row r="242" spans="3:8" ht="15.75" customHeight="1" x14ac:dyDescent="0.25">
      <c r="C242" s="90"/>
      <c r="H242" s="23"/>
    </row>
    <row r="243" spans="3:8" ht="15.75" customHeight="1" x14ac:dyDescent="0.25">
      <c r="C243" s="90"/>
      <c r="H243" s="23"/>
    </row>
    <row r="244" spans="3:8" ht="15.75" customHeight="1" x14ac:dyDescent="0.25">
      <c r="C244" s="90"/>
      <c r="H244" s="23"/>
    </row>
    <row r="245" spans="3:8" ht="15.75" customHeight="1" x14ac:dyDescent="0.25">
      <c r="C245" s="90"/>
      <c r="H245" s="23"/>
    </row>
    <row r="246" spans="3:8" ht="15.75" customHeight="1" x14ac:dyDescent="0.25">
      <c r="C246" s="90"/>
      <c r="H246" s="23"/>
    </row>
    <row r="247" spans="3:8" ht="15.75" customHeight="1" x14ac:dyDescent="0.25">
      <c r="C247" s="90"/>
      <c r="H247" s="23"/>
    </row>
    <row r="248" spans="3:8" ht="15.75" customHeight="1" x14ac:dyDescent="0.25">
      <c r="C248" s="90"/>
      <c r="H248" s="23"/>
    </row>
    <row r="249" spans="3:8" ht="15.75" customHeight="1" x14ac:dyDescent="0.25">
      <c r="C249" s="90"/>
      <c r="H249" s="23"/>
    </row>
    <row r="250" spans="3:8" ht="15.75" customHeight="1" x14ac:dyDescent="0.25">
      <c r="C250" s="90"/>
      <c r="H250" s="23"/>
    </row>
    <row r="251" spans="3:8" ht="15.75" customHeight="1" x14ac:dyDescent="0.25">
      <c r="C251" s="90"/>
      <c r="H251" s="23"/>
    </row>
    <row r="252" spans="3:8" ht="15.75" customHeight="1" x14ac:dyDescent="0.25">
      <c r="C252" s="90"/>
      <c r="H252" s="23"/>
    </row>
    <row r="253" spans="3:8" ht="15.75" customHeight="1" x14ac:dyDescent="0.25">
      <c r="C253" s="90"/>
      <c r="H253" s="23"/>
    </row>
    <row r="254" spans="3:8" ht="15.75" customHeight="1" x14ac:dyDescent="0.25">
      <c r="C254" s="90"/>
      <c r="H254" s="23"/>
    </row>
    <row r="255" spans="3:8" ht="15.75" customHeight="1" x14ac:dyDescent="0.25">
      <c r="C255" s="90"/>
      <c r="H255" s="23"/>
    </row>
    <row r="256" spans="3:8" ht="15.75" customHeight="1" x14ac:dyDescent="0.25">
      <c r="C256" s="90"/>
      <c r="H256" s="23"/>
    </row>
    <row r="257" spans="3:8" ht="15.75" customHeight="1" x14ac:dyDescent="0.25">
      <c r="C257" s="90"/>
      <c r="H257" s="23"/>
    </row>
    <row r="258" spans="3:8" ht="15.75" customHeight="1" x14ac:dyDescent="0.25">
      <c r="C258" s="90"/>
      <c r="H258" s="23"/>
    </row>
    <row r="259" spans="3:8" ht="15.75" customHeight="1" x14ac:dyDescent="0.25">
      <c r="C259" s="90"/>
      <c r="H259" s="23"/>
    </row>
    <row r="260" spans="3:8" ht="15.75" customHeight="1" x14ac:dyDescent="0.25">
      <c r="C260" s="90"/>
      <c r="H260" s="23"/>
    </row>
    <row r="261" spans="3:8" ht="15.75" customHeight="1" x14ac:dyDescent="0.25">
      <c r="C261" s="90"/>
      <c r="H261" s="23"/>
    </row>
    <row r="262" spans="3:8" ht="15.75" customHeight="1" x14ac:dyDescent="0.25">
      <c r="C262" s="90"/>
      <c r="H262" s="23"/>
    </row>
    <row r="263" spans="3:8" ht="15.75" customHeight="1" x14ac:dyDescent="0.25">
      <c r="C263" s="90"/>
      <c r="H263" s="23"/>
    </row>
    <row r="264" spans="3:8" ht="15.75" customHeight="1" x14ac:dyDescent="0.25">
      <c r="C264" s="90"/>
      <c r="H264" s="23"/>
    </row>
    <row r="265" spans="3:8" ht="15.75" customHeight="1" x14ac:dyDescent="0.25">
      <c r="C265" s="90"/>
      <c r="H265" s="23"/>
    </row>
    <row r="266" spans="3:8" ht="15.75" customHeight="1" x14ac:dyDescent="0.25">
      <c r="C266" s="90"/>
      <c r="H266" s="23"/>
    </row>
    <row r="267" spans="3:8" ht="15.75" customHeight="1" x14ac:dyDescent="0.25">
      <c r="C267" s="90"/>
      <c r="H267" s="23"/>
    </row>
    <row r="268" spans="3:8" ht="15.75" customHeight="1" x14ac:dyDescent="0.25">
      <c r="C268" s="90"/>
      <c r="H268" s="23"/>
    </row>
    <row r="269" spans="3:8" ht="15.75" customHeight="1" x14ac:dyDescent="0.25">
      <c r="C269" s="90"/>
      <c r="H269" s="23"/>
    </row>
    <row r="270" spans="3:8" ht="15.75" customHeight="1" x14ac:dyDescent="0.25">
      <c r="C270" s="90"/>
      <c r="H270" s="23"/>
    </row>
    <row r="271" spans="3:8" ht="15.75" customHeight="1" x14ac:dyDescent="0.25">
      <c r="C271" s="90"/>
      <c r="H271" s="23"/>
    </row>
    <row r="272" spans="3:8" ht="15.75" customHeight="1" x14ac:dyDescent="0.25">
      <c r="C272" s="90"/>
      <c r="H272" s="23"/>
    </row>
    <row r="273" spans="3:8" ht="15.75" customHeight="1" x14ac:dyDescent="0.25">
      <c r="C273" s="90"/>
      <c r="H273" s="23"/>
    </row>
    <row r="274" spans="3:8" ht="15.75" customHeight="1" x14ac:dyDescent="0.25">
      <c r="C274" s="90"/>
      <c r="H274" s="23"/>
    </row>
    <row r="275" spans="3:8" ht="15.75" customHeight="1" x14ac:dyDescent="0.25">
      <c r="C275" s="90"/>
      <c r="H275" s="23"/>
    </row>
    <row r="276" spans="3:8" ht="15.75" customHeight="1" x14ac:dyDescent="0.25">
      <c r="C276" s="90"/>
      <c r="H276" s="23"/>
    </row>
    <row r="277" spans="3:8" ht="15.75" customHeight="1" x14ac:dyDescent="0.25">
      <c r="C277" s="90"/>
      <c r="H277" s="23"/>
    </row>
    <row r="278" spans="3:8" ht="15.75" customHeight="1" x14ac:dyDescent="0.25">
      <c r="C278" s="90"/>
      <c r="H278" s="23"/>
    </row>
    <row r="279" spans="3:8" ht="15.75" customHeight="1" x14ac:dyDescent="0.25">
      <c r="C279" s="90"/>
      <c r="H279" s="23"/>
    </row>
    <row r="280" spans="3:8" ht="15.75" customHeight="1" x14ac:dyDescent="0.25">
      <c r="C280" s="90"/>
      <c r="H280" s="23"/>
    </row>
    <row r="281" spans="3:8" ht="15.75" customHeight="1" x14ac:dyDescent="0.25">
      <c r="C281" s="90"/>
      <c r="H281" s="23"/>
    </row>
    <row r="282" spans="3:8" ht="15.75" customHeight="1" x14ac:dyDescent="0.25">
      <c r="C282" s="90"/>
      <c r="H282" s="23"/>
    </row>
    <row r="283" spans="3:8" ht="15.75" customHeight="1" x14ac:dyDescent="0.25">
      <c r="C283" s="90"/>
      <c r="H283" s="23"/>
    </row>
    <row r="284" spans="3:8" ht="15.75" customHeight="1" x14ac:dyDescent="0.25">
      <c r="C284" s="90"/>
      <c r="H284" s="23"/>
    </row>
    <row r="285" spans="3:8" ht="15.75" customHeight="1" x14ac:dyDescent="0.25">
      <c r="C285" s="90"/>
      <c r="H285" s="23"/>
    </row>
    <row r="286" spans="3:8" ht="15.75" customHeight="1" x14ac:dyDescent="0.25">
      <c r="C286" s="90"/>
      <c r="H286" s="23"/>
    </row>
    <row r="287" spans="3:8" ht="15.75" customHeight="1" x14ac:dyDescent="0.25">
      <c r="C287" s="90"/>
      <c r="H287" s="23"/>
    </row>
    <row r="288" spans="3:8" ht="15.75" customHeight="1" x14ac:dyDescent="0.25">
      <c r="C288" s="90"/>
      <c r="H288" s="23"/>
    </row>
    <row r="289" spans="3:8" ht="15.75" customHeight="1" x14ac:dyDescent="0.25">
      <c r="C289" s="90"/>
      <c r="H289" s="23"/>
    </row>
    <row r="290" spans="3:8" ht="15.75" customHeight="1" x14ac:dyDescent="0.25">
      <c r="C290" s="90"/>
      <c r="H290" s="23"/>
    </row>
    <row r="291" spans="3:8" ht="15.75" customHeight="1" x14ac:dyDescent="0.25">
      <c r="C291" s="90"/>
      <c r="H291" s="23"/>
    </row>
    <row r="292" spans="3:8" ht="15.75" customHeight="1" x14ac:dyDescent="0.25">
      <c r="C292" s="90"/>
      <c r="H292" s="23"/>
    </row>
    <row r="293" spans="3:8" ht="15.75" customHeight="1" x14ac:dyDescent="0.25">
      <c r="C293" s="90"/>
      <c r="H293" s="23"/>
    </row>
    <row r="294" spans="3:8" ht="15.75" customHeight="1" x14ac:dyDescent="0.25">
      <c r="C294" s="90"/>
      <c r="H294" s="23"/>
    </row>
    <row r="295" spans="3:8" ht="15.75" customHeight="1" x14ac:dyDescent="0.25">
      <c r="C295" s="90"/>
      <c r="H295" s="23"/>
    </row>
    <row r="296" spans="3:8" ht="15.75" customHeight="1" x14ac:dyDescent="0.25">
      <c r="C296" s="90"/>
      <c r="H296" s="23"/>
    </row>
    <row r="297" spans="3:8" ht="15.75" customHeight="1" x14ac:dyDescent="0.25">
      <c r="C297" s="90"/>
      <c r="H297" s="23"/>
    </row>
    <row r="298" spans="3:8" ht="15.75" customHeight="1" x14ac:dyDescent="0.25">
      <c r="C298" s="90"/>
      <c r="H298" s="23"/>
    </row>
    <row r="299" spans="3:8" ht="15.75" customHeight="1" x14ac:dyDescent="0.25">
      <c r="C299" s="90"/>
      <c r="H299" s="23"/>
    </row>
    <row r="300" spans="3:8" ht="15.75" customHeight="1" x14ac:dyDescent="0.25">
      <c r="C300" s="90"/>
      <c r="H300" s="23"/>
    </row>
    <row r="301" spans="3:8" ht="15.75" customHeight="1" x14ac:dyDescent="0.25">
      <c r="C301" s="90"/>
      <c r="H301" s="23"/>
    </row>
    <row r="302" spans="3:8" ht="15.75" customHeight="1" x14ac:dyDescent="0.25">
      <c r="C302" s="90"/>
      <c r="H302" s="23"/>
    </row>
    <row r="303" spans="3:8" ht="15.75" customHeight="1" x14ac:dyDescent="0.25">
      <c r="C303" s="90"/>
      <c r="H303" s="23"/>
    </row>
    <row r="304" spans="3:8" ht="15.75" customHeight="1" x14ac:dyDescent="0.25">
      <c r="C304" s="90"/>
      <c r="H304" s="23"/>
    </row>
    <row r="305" spans="3:8" ht="15.75" customHeight="1" x14ac:dyDescent="0.25">
      <c r="C305" s="90"/>
      <c r="H305" s="23"/>
    </row>
    <row r="306" spans="3:8" ht="15.75" customHeight="1" x14ac:dyDescent="0.25">
      <c r="C306" s="90"/>
      <c r="H306" s="23"/>
    </row>
    <row r="307" spans="3:8" ht="15.75" customHeight="1" x14ac:dyDescent="0.25">
      <c r="C307" s="90"/>
      <c r="H307" s="23"/>
    </row>
    <row r="308" spans="3:8" ht="15.75" customHeight="1" x14ac:dyDescent="0.25">
      <c r="C308" s="90"/>
      <c r="H308" s="23"/>
    </row>
    <row r="309" spans="3:8" ht="15.75" customHeight="1" x14ac:dyDescent="0.25">
      <c r="C309" s="90"/>
      <c r="H309" s="23"/>
    </row>
    <row r="310" spans="3:8" ht="15.75" customHeight="1" x14ac:dyDescent="0.25">
      <c r="C310" s="90"/>
      <c r="H310" s="23"/>
    </row>
    <row r="311" spans="3:8" ht="15.75" customHeight="1" x14ac:dyDescent="0.25">
      <c r="C311" s="90"/>
      <c r="H311" s="23"/>
    </row>
    <row r="312" spans="3:8" ht="15.75" customHeight="1" x14ac:dyDescent="0.25">
      <c r="C312" s="90"/>
      <c r="H312" s="23"/>
    </row>
    <row r="313" spans="3:8" ht="15.75" customHeight="1" x14ac:dyDescent="0.25">
      <c r="C313" s="90"/>
      <c r="H313" s="23"/>
    </row>
    <row r="314" spans="3:8" ht="15.75" customHeight="1" x14ac:dyDescent="0.25">
      <c r="C314" s="90"/>
      <c r="H314" s="23"/>
    </row>
    <row r="315" spans="3:8" ht="15.75" customHeight="1" x14ac:dyDescent="0.25">
      <c r="C315" s="90"/>
      <c r="H315" s="23"/>
    </row>
    <row r="316" spans="3:8" ht="15.75" customHeight="1" x14ac:dyDescent="0.25">
      <c r="C316" s="90"/>
      <c r="H316" s="23"/>
    </row>
    <row r="317" spans="3:8" ht="15.75" customHeight="1" x14ac:dyDescent="0.25">
      <c r="C317" s="90"/>
      <c r="H317" s="23"/>
    </row>
    <row r="318" spans="3:8" ht="15.75" customHeight="1" x14ac:dyDescent="0.25">
      <c r="C318" s="90"/>
      <c r="H318" s="23"/>
    </row>
    <row r="319" spans="3:8" ht="15.75" customHeight="1" x14ac:dyDescent="0.25">
      <c r="C319" s="90"/>
      <c r="H319" s="23"/>
    </row>
    <row r="320" spans="3:8" ht="15.75" customHeight="1" x14ac:dyDescent="0.25">
      <c r="C320" s="90"/>
      <c r="H320" s="23"/>
    </row>
    <row r="321" spans="3:8" ht="15.75" customHeight="1" x14ac:dyDescent="0.25">
      <c r="C321" s="90"/>
      <c r="H321" s="23"/>
    </row>
    <row r="322" spans="3:8" ht="15.75" customHeight="1" x14ac:dyDescent="0.25">
      <c r="C322" s="90"/>
      <c r="H322" s="23"/>
    </row>
    <row r="323" spans="3:8" ht="15.75" customHeight="1" x14ac:dyDescent="0.25">
      <c r="C323" s="90"/>
      <c r="H323" s="23"/>
    </row>
    <row r="324" spans="3:8" ht="15.75" customHeight="1" x14ac:dyDescent="0.25">
      <c r="C324" s="90"/>
      <c r="H324" s="23"/>
    </row>
    <row r="325" spans="3:8" ht="15.75" customHeight="1" x14ac:dyDescent="0.25">
      <c r="C325" s="90"/>
      <c r="H325" s="23"/>
    </row>
    <row r="326" spans="3:8" ht="15.75" customHeight="1" x14ac:dyDescent="0.25">
      <c r="C326" s="90"/>
      <c r="H326" s="23"/>
    </row>
    <row r="327" spans="3:8" ht="15.75" customHeight="1" x14ac:dyDescent="0.25">
      <c r="C327" s="90"/>
      <c r="H327" s="23"/>
    </row>
    <row r="328" spans="3:8" ht="15.75" customHeight="1" x14ac:dyDescent="0.25">
      <c r="C328" s="90"/>
      <c r="H328" s="23"/>
    </row>
    <row r="329" spans="3:8" ht="15.75" customHeight="1" x14ac:dyDescent="0.25">
      <c r="C329" s="90"/>
      <c r="H329" s="23"/>
    </row>
    <row r="330" spans="3:8" ht="15.75" customHeight="1" x14ac:dyDescent="0.25">
      <c r="C330" s="90"/>
      <c r="H330" s="23"/>
    </row>
    <row r="331" spans="3:8" ht="15.75" customHeight="1" x14ac:dyDescent="0.25">
      <c r="C331" s="90"/>
      <c r="H331" s="23"/>
    </row>
    <row r="332" spans="3:8" ht="15.75" customHeight="1" x14ac:dyDescent="0.25">
      <c r="C332" s="90"/>
      <c r="H332" s="23"/>
    </row>
    <row r="333" spans="3:8" ht="15.75" customHeight="1" x14ac:dyDescent="0.25">
      <c r="C333" s="90"/>
      <c r="H333" s="23"/>
    </row>
    <row r="334" spans="3:8" ht="15.75" customHeight="1" x14ac:dyDescent="0.25">
      <c r="C334" s="90"/>
      <c r="H334" s="23"/>
    </row>
    <row r="335" spans="3:8" ht="15.75" customHeight="1" x14ac:dyDescent="0.25">
      <c r="C335" s="90"/>
      <c r="H335" s="23"/>
    </row>
    <row r="336" spans="3:8" ht="15.75" customHeight="1" x14ac:dyDescent="0.25">
      <c r="C336" s="90"/>
      <c r="H336" s="23"/>
    </row>
    <row r="337" spans="3:8" ht="15.75" customHeight="1" x14ac:dyDescent="0.25">
      <c r="C337" s="90"/>
      <c r="H337" s="23"/>
    </row>
    <row r="338" spans="3:8" ht="15.75" customHeight="1" x14ac:dyDescent="0.25">
      <c r="C338" s="90"/>
      <c r="H338" s="23"/>
    </row>
    <row r="339" spans="3:8" ht="15.75" customHeight="1" x14ac:dyDescent="0.25">
      <c r="C339" s="90"/>
      <c r="H339" s="23"/>
    </row>
    <row r="340" spans="3:8" ht="15.75" customHeight="1" x14ac:dyDescent="0.25">
      <c r="C340" s="90"/>
      <c r="H340" s="23"/>
    </row>
    <row r="341" spans="3:8" ht="15.75" customHeight="1" x14ac:dyDescent="0.25">
      <c r="C341" s="90"/>
      <c r="H341" s="23"/>
    </row>
    <row r="342" spans="3:8" ht="15.75" customHeight="1" x14ac:dyDescent="0.25">
      <c r="C342" s="90"/>
      <c r="H342" s="23"/>
    </row>
    <row r="343" spans="3:8" ht="15.75" customHeight="1" x14ac:dyDescent="0.25">
      <c r="C343" s="90"/>
      <c r="H343" s="23"/>
    </row>
    <row r="344" spans="3:8" ht="15.75" customHeight="1" x14ac:dyDescent="0.25">
      <c r="C344" s="90"/>
      <c r="H344" s="23"/>
    </row>
    <row r="345" spans="3:8" ht="15.75" customHeight="1" x14ac:dyDescent="0.25">
      <c r="C345" s="90"/>
      <c r="H345" s="23"/>
    </row>
    <row r="346" spans="3:8" ht="15.75" customHeight="1" x14ac:dyDescent="0.25">
      <c r="C346" s="90"/>
      <c r="H346" s="23"/>
    </row>
    <row r="347" spans="3:8" ht="15.75" customHeight="1" x14ac:dyDescent="0.25">
      <c r="C347" s="90"/>
      <c r="H347" s="23"/>
    </row>
    <row r="348" spans="3:8" ht="15.75" customHeight="1" x14ac:dyDescent="0.25">
      <c r="C348" s="90"/>
      <c r="H348" s="23"/>
    </row>
    <row r="349" spans="3:8" ht="15.75" customHeight="1" x14ac:dyDescent="0.25">
      <c r="C349" s="90"/>
      <c r="H349" s="23"/>
    </row>
    <row r="350" spans="3:8" ht="15.75" customHeight="1" x14ac:dyDescent="0.25">
      <c r="C350" s="90"/>
      <c r="H350" s="23"/>
    </row>
    <row r="351" spans="3:8" ht="15.75" customHeight="1" x14ac:dyDescent="0.25">
      <c r="C351" s="90"/>
      <c r="H351" s="23"/>
    </row>
    <row r="352" spans="3:8" ht="15.75" customHeight="1" x14ac:dyDescent="0.25">
      <c r="C352" s="90"/>
      <c r="H352" s="23"/>
    </row>
    <row r="353" spans="3:8" ht="15.75" customHeight="1" x14ac:dyDescent="0.25">
      <c r="C353" s="90"/>
      <c r="H353" s="23"/>
    </row>
    <row r="354" spans="3:8" ht="15.75" customHeight="1" x14ac:dyDescent="0.25">
      <c r="C354" s="90"/>
      <c r="H354" s="23"/>
    </row>
    <row r="355" spans="3:8" ht="15.75" customHeight="1" x14ac:dyDescent="0.25">
      <c r="C355" s="90"/>
      <c r="H355" s="23"/>
    </row>
    <row r="356" spans="3:8" ht="15.75" customHeight="1" x14ac:dyDescent="0.25">
      <c r="C356" s="90"/>
      <c r="H356" s="23"/>
    </row>
    <row r="357" spans="3:8" ht="15.75" customHeight="1" x14ac:dyDescent="0.25">
      <c r="C357" s="90"/>
      <c r="H357" s="23"/>
    </row>
    <row r="358" spans="3:8" ht="15.75" customHeight="1" x14ac:dyDescent="0.25">
      <c r="C358" s="90"/>
      <c r="H358" s="23"/>
    </row>
    <row r="359" spans="3:8" ht="15.75" customHeight="1" x14ac:dyDescent="0.25">
      <c r="C359" s="90"/>
      <c r="H359" s="23"/>
    </row>
    <row r="360" spans="3:8" ht="15.75" customHeight="1" x14ac:dyDescent="0.25">
      <c r="C360" s="90"/>
      <c r="H360" s="23"/>
    </row>
    <row r="361" spans="3:8" ht="15.75" customHeight="1" x14ac:dyDescent="0.25">
      <c r="C361" s="90"/>
      <c r="H361" s="23"/>
    </row>
    <row r="362" spans="3:8" ht="15.75" customHeight="1" x14ac:dyDescent="0.25">
      <c r="C362" s="90"/>
      <c r="H362" s="23"/>
    </row>
    <row r="363" spans="3:8" ht="15.75" customHeight="1" x14ac:dyDescent="0.25">
      <c r="C363" s="90"/>
      <c r="H363" s="23"/>
    </row>
    <row r="364" spans="3:8" ht="15.75" customHeight="1" x14ac:dyDescent="0.25">
      <c r="C364" s="90"/>
      <c r="H364" s="23"/>
    </row>
    <row r="365" spans="3:8" ht="15.75" customHeight="1" x14ac:dyDescent="0.25">
      <c r="C365" s="90"/>
      <c r="H365" s="23"/>
    </row>
    <row r="366" spans="3:8" ht="15.75" customHeight="1" x14ac:dyDescent="0.25">
      <c r="C366" s="90"/>
      <c r="H366" s="23"/>
    </row>
    <row r="367" spans="3:8" ht="15.75" customHeight="1" x14ac:dyDescent="0.25">
      <c r="C367" s="90"/>
      <c r="H367" s="23"/>
    </row>
    <row r="368" spans="3:8" ht="15.75" customHeight="1" x14ac:dyDescent="0.25">
      <c r="C368" s="90"/>
      <c r="H368" s="23"/>
    </row>
    <row r="369" spans="3:8" ht="15.75" customHeight="1" x14ac:dyDescent="0.25">
      <c r="C369" s="90"/>
      <c r="H369" s="23"/>
    </row>
    <row r="370" spans="3:8" ht="15.75" customHeight="1" x14ac:dyDescent="0.25">
      <c r="C370" s="90"/>
      <c r="H370" s="23"/>
    </row>
    <row r="371" spans="3:8" ht="15.75" customHeight="1" x14ac:dyDescent="0.25">
      <c r="C371" s="90"/>
      <c r="H371" s="23"/>
    </row>
    <row r="372" spans="3:8" ht="15.75" customHeight="1" x14ac:dyDescent="0.25">
      <c r="C372" s="90"/>
      <c r="H372" s="23"/>
    </row>
    <row r="373" spans="3:8" ht="15.75" customHeight="1" x14ac:dyDescent="0.25">
      <c r="C373" s="90"/>
      <c r="H373" s="23"/>
    </row>
    <row r="374" spans="3:8" ht="15.75" customHeight="1" x14ac:dyDescent="0.25">
      <c r="C374" s="90"/>
      <c r="H374" s="23"/>
    </row>
    <row r="375" spans="3:8" ht="15.75" customHeight="1" x14ac:dyDescent="0.25">
      <c r="C375" s="90"/>
      <c r="H375" s="23"/>
    </row>
    <row r="376" spans="3:8" ht="15.75" customHeight="1" x14ac:dyDescent="0.25">
      <c r="C376" s="90"/>
      <c r="H376" s="23"/>
    </row>
    <row r="377" spans="3:8" ht="15.75" customHeight="1" x14ac:dyDescent="0.25">
      <c r="C377" s="90"/>
      <c r="H377" s="23"/>
    </row>
    <row r="378" spans="3:8" ht="15.75" customHeight="1" x14ac:dyDescent="0.25">
      <c r="C378" s="90"/>
      <c r="H378" s="23"/>
    </row>
    <row r="379" spans="3:8" ht="15.75" customHeight="1" x14ac:dyDescent="0.25">
      <c r="C379" s="90"/>
      <c r="H379" s="23"/>
    </row>
    <row r="380" spans="3:8" ht="15.75" customHeight="1" x14ac:dyDescent="0.25">
      <c r="C380" s="90"/>
      <c r="H380" s="23"/>
    </row>
    <row r="381" spans="3:8" ht="15.75" customHeight="1" x14ac:dyDescent="0.25">
      <c r="C381" s="90"/>
      <c r="H381" s="23"/>
    </row>
    <row r="382" spans="3:8" ht="15.75" customHeight="1" x14ac:dyDescent="0.25">
      <c r="C382" s="90"/>
      <c r="H382" s="23"/>
    </row>
    <row r="383" spans="3:8" ht="15.75" customHeight="1" x14ac:dyDescent="0.25">
      <c r="C383" s="90"/>
      <c r="H383" s="23"/>
    </row>
    <row r="384" spans="3:8" ht="15.75" customHeight="1" x14ac:dyDescent="0.25">
      <c r="C384" s="90"/>
      <c r="H384" s="23"/>
    </row>
    <row r="385" spans="3:8" ht="15.75" customHeight="1" x14ac:dyDescent="0.25">
      <c r="C385" s="90"/>
      <c r="H385" s="23"/>
    </row>
    <row r="386" spans="3:8" ht="15.75" customHeight="1" x14ac:dyDescent="0.25">
      <c r="C386" s="90"/>
      <c r="H386" s="23"/>
    </row>
    <row r="387" spans="3:8" ht="15.75" customHeight="1" x14ac:dyDescent="0.25">
      <c r="C387" s="90"/>
      <c r="H387" s="23"/>
    </row>
    <row r="388" spans="3:8" ht="15.75" customHeight="1" x14ac:dyDescent="0.25">
      <c r="C388" s="90"/>
      <c r="H388" s="23"/>
    </row>
    <row r="389" spans="3:8" ht="15.75" customHeight="1" x14ac:dyDescent="0.25">
      <c r="C389" s="90"/>
      <c r="H389" s="23"/>
    </row>
    <row r="390" spans="3:8" ht="15.75" customHeight="1" x14ac:dyDescent="0.25">
      <c r="C390" s="90"/>
      <c r="H390" s="23"/>
    </row>
    <row r="391" spans="3:8" ht="15.75" customHeight="1" x14ac:dyDescent="0.25">
      <c r="C391" s="90"/>
      <c r="H391" s="23"/>
    </row>
    <row r="392" spans="3:8" ht="15.75" customHeight="1" x14ac:dyDescent="0.25">
      <c r="C392" s="90"/>
      <c r="H392" s="23"/>
    </row>
    <row r="393" spans="3:8" ht="15.75" customHeight="1" x14ac:dyDescent="0.25">
      <c r="C393" s="90"/>
      <c r="H393" s="23"/>
    </row>
    <row r="394" spans="3:8" ht="15.75" customHeight="1" x14ac:dyDescent="0.25">
      <c r="C394" s="90"/>
      <c r="H394" s="23"/>
    </row>
    <row r="395" spans="3:8" ht="15.75" customHeight="1" x14ac:dyDescent="0.25">
      <c r="C395" s="90"/>
      <c r="H395" s="23"/>
    </row>
    <row r="396" spans="3:8" ht="15.75" customHeight="1" x14ac:dyDescent="0.25">
      <c r="C396" s="90"/>
      <c r="H396" s="23"/>
    </row>
    <row r="397" spans="3:8" ht="15.75" customHeight="1" x14ac:dyDescent="0.25">
      <c r="C397" s="90"/>
      <c r="H397" s="23"/>
    </row>
    <row r="398" spans="3:8" ht="15.75" customHeight="1" x14ac:dyDescent="0.25">
      <c r="C398" s="90"/>
      <c r="H398" s="23"/>
    </row>
    <row r="399" spans="3:8" ht="15.75" customHeight="1" x14ac:dyDescent="0.25">
      <c r="C399" s="90"/>
      <c r="H399" s="23"/>
    </row>
    <row r="400" spans="3:8" ht="15.75" customHeight="1" x14ac:dyDescent="0.25">
      <c r="C400" s="90"/>
      <c r="H400" s="23"/>
    </row>
    <row r="401" spans="3:8" ht="15.75" customHeight="1" x14ac:dyDescent="0.25">
      <c r="C401" s="90"/>
      <c r="H401" s="23"/>
    </row>
    <row r="402" spans="3:8" ht="15.75" customHeight="1" x14ac:dyDescent="0.25">
      <c r="C402" s="90"/>
      <c r="H402" s="23"/>
    </row>
    <row r="403" spans="3:8" ht="15.75" customHeight="1" x14ac:dyDescent="0.25">
      <c r="C403" s="90"/>
      <c r="H403" s="23"/>
    </row>
    <row r="404" spans="3:8" ht="15.75" customHeight="1" x14ac:dyDescent="0.25">
      <c r="C404" s="90"/>
      <c r="H404" s="23"/>
    </row>
    <row r="405" spans="3:8" ht="15.75" customHeight="1" x14ac:dyDescent="0.25">
      <c r="C405" s="90"/>
      <c r="H405" s="23"/>
    </row>
    <row r="406" spans="3:8" ht="15.75" customHeight="1" x14ac:dyDescent="0.25">
      <c r="C406" s="90"/>
      <c r="H406" s="23"/>
    </row>
    <row r="407" spans="3:8" ht="15.75" customHeight="1" x14ac:dyDescent="0.25">
      <c r="C407" s="90"/>
      <c r="H407" s="23"/>
    </row>
    <row r="408" spans="3:8" ht="15.75" customHeight="1" x14ac:dyDescent="0.25">
      <c r="C408" s="90"/>
      <c r="H408" s="23"/>
    </row>
    <row r="409" spans="3:8" ht="15.75" customHeight="1" x14ac:dyDescent="0.25">
      <c r="C409" s="90"/>
      <c r="H409" s="23"/>
    </row>
    <row r="410" spans="3:8" ht="15.75" customHeight="1" x14ac:dyDescent="0.25">
      <c r="C410" s="90"/>
      <c r="H410" s="23"/>
    </row>
    <row r="411" spans="3:8" ht="15.75" customHeight="1" x14ac:dyDescent="0.25">
      <c r="C411" s="90"/>
      <c r="H411" s="23"/>
    </row>
    <row r="412" spans="3:8" ht="15.75" customHeight="1" x14ac:dyDescent="0.25">
      <c r="C412" s="90"/>
      <c r="H412" s="23"/>
    </row>
    <row r="413" spans="3:8" ht="15.75" customHeight="1" x14ac:dyDescent="0.25">
      <c r="C413" s="90"/>
      <c r="H413" s="23"/>
    </row>
    <row r="414" spans="3:8" ht="15.75" customHeight="1" x14ac:dyDescent="0.25">
      <c r="C414" s="90"/>
      <c r="H414" s="23"/>
    </row>
    <row r="415" spans="3:8" ht="15.75" customHeight="1" x14ac:dyDescent="0.25">
      <c r="C415" s="90"/>
      <c r="H415" s="23"/>
    </row>
    <row r="416" spans="3:8" ht="15.75" customHeight="1" x14ac:dyDescent="0.25">
      <c r="C416" s="90"/>
      <c r="H416" s="23"/>
    </row>
    <row r="417" spans="3:8" ht="15.75" customHeight="1" x14ac:dyDescent="0.25">
      <c r="C417" s="90"/>
      <c r="H417" s="23"/>
    </row>
    <row r="418" spans="3:8" ht="15.75" customHeight="1" x14ac:dyDescent="0.25">
      <c r="C418" s="90"/>
      <c r="H418" s="23"/>
    </row>
    <row r="419" spans="3:8" ht="15.75" customHeight="1" x14ac:dyDescent="0.25">
      <c r="C419" s="90"/>
      <c r="H419" s="23"/>
    </row>
    <row r="420" spans="3:8" ht="15.75" customHeight="1" x14ac:dyDescent="0.25">
      <c r="C420" s="90"/>
      <c r="H420" s="23"/>
    </row>
    <row r="421" spans="3:8" ht="15.75" customHeight="1" x14ac:dyDescent="0.25">
      <c r="C421" s="90"/>
      <c r="H421" s="23"/>
    </row>
    <row r="422" spans="3:8" ht="15.75" customHeight="1" x14ac:dyDescent="0.25">
      <c r="C422" s="90"/>
      <c r="H422" s="23"/>
    </row>
    <row r="423" spans="3:8" ht="15.75" customHeight="1" x14ac:dyDescent="0.25">
      <c r="C423" s="90"/>
      <c r="H423" s="23"/>
    </row>
    <row r="424" spans="3:8" ht="15.75" customHeight="1" x14ac:dyDescent="0.25">
      <c r="C424" s="90"/>
      <c r="H424" s="23"/>
    </row>
    <row r="425" spans="3:8" ht="15.75" customHeight="1" x14ac:dyDescent="0.25">
      <c r="C425" s="90"/>
      <c r="H425" s="23"/>
    </row>
    <row r="426" spans="3:8" ht="15.75" customHeight="1" x14ac:dyDescent="0.25">
      <c r="C426" s="90"/>
      <c r="H426" s="23"/>
    </row>
    <row r="427" spans="3:8" ht="15.75" customHeight="1" x14ac:dyDescent="0.25">
      <c r="C427" s="90"/>
      <c r="H427" s="23"/>
    </row>
    <row r="428" spans="3:8" ht="15.75" customHeight="1" x14ac:dyDescent="0.25">
      <c r="C428" s="90"/>
      <c r="H428" s="23"/>
    </row>
    <row r="429" spans="3:8" ht="15.75" customHeight="1" x14ac:dyDescent="0.25">
      <c r="C429" s="90"/>
      <c r="H429" s="23"/>
    </row>
    <row r="430" spans="3:8" ht="15.75" customHeight="1" x14ac:dyDescent="0.25">
      <c r="C430" s="90"/>
      <c r="H430" s="23"/>
    </row>
    <row r="431" spans="3:8" ht="15.75" customHeight="1" x14ac:dyDescent="0.25">
      <c r="C431" s="90"/>
      <c r="H431" s="23"/>
    </row>
    <row r="432" spans="3:8" ht="15.75" customHeight="1" x14ac:dyDescent="0.25">
      <c r="C432" s="90"/>
      <c r="H432" s="23"/>
    </row>
    <row r="433" spans="3:8" ht="15.75" customHeight="1" x14ac:dyDescent="0.25">
      <c r="C433" s="90"/>
      <c r="H433" s="23"/>
    </row>
    <row r="434" spans="3:8" ht="15.75" customHeight="1" x14ac:dyDescent="0.25">
      <c r="C434" s="90"/>
      <c r="H434" s="23"/>
    </row>
    <row r="435" spans="3:8" ht="15.75" customHeight="1" x14ac:dyDescent="0.25">
      <c r="C435" s="90"/>
      <c r="H435" s="23"/>
    </row>
    <row r="436" spans="3:8" ht="15.75" customHeight="1" x14ac:dyDescent="0.25">
      <c r="C436" s="90"/>
      <c r="H436" s="23"/>
    </row>
    <row r="437" spans="3:8" ht="15.75" customHeight="1" x14ac:dyDescent="0.25">
      <c r="C437" s="90"/>
      <c r="H437" s="23"/>
    </row>
    <row r="438" spans="3:8" ht="15.75" customHeight="1" x14ac:dyDescent="0.25">
      <c r="C438" s="90"/>
      <c r="H438" s="23"/>
    </row>
    <row r="439" spans="3:8" ht="15.75" customHeight="1" x14ac:dyDescent="0.25">
      <c r="C439" s="90"/>
      <c r="H439" s="23"/>
    </row>
    <row r="440" spans="3:8" ht="15.75" customHeight="1" x14ac:dyDescent="0.25">
      <c r="C440" s="90"/>
      <c r="H440" s="23"/>
    </row>
    <row r="441" spans="3:8" ht="15.75" customHeight="1" x14ac:dyDescent="0.25">
      <c r="C441" s="90"/>
      <c r="H441" s="23"/>
    </row>
    <row r="442" spans="3:8" ht="15.75" customHeight="1" x14ac:dyDescent="0.25">
      <c r="C442" s="90"/>
      <c r="H442" s="23"/>
    </row>
    <row r="443" spans="3:8" ht="15.75" customHeight="1" x14ac:dyDescent="0.25">
      <c r="C443" s="90"/>
      <c r="H443" s="23"/>
    </row>
    <row r="444" spans="3:8" ht="15.75" customHeight="1" x14ac:dyDescent="0.25">
      <c r="C444" s="90"/>
      <c r="H444" s="23"/>
    </row>
    <row r="445" spans="3:8" ht="15.75" customHeight="1" x14ac:dyDescent="0.25">
      <c r="C445" s="90"/>
      <c r="H445" s="23"/>
    </row>
    <row r="446" spans="3:8" ht="15.75" customHeight="1" x14ac:dyDescent="0.25">
      <c r="C446" s="90"/>
      <c r="H446" s="23"/>
    </row>
    <row r="447" spans="3:8" ht="15.75" customHeight="1" x14ac:dyDescent="0.25">
      <c r="C447" s="90"/>
      <c r="H447" s="23"/>
    </row>
    <row r="448" spans="3:8" ht="15.75" customHeight="1" x14ac:dyDescent="0.25">
      <c r="C448" s="90"/>
      <c r="H448" s="23"/>
    </row>
    <row r="449" spans="3:8" ht="15.75" customHeight="1" x14ac:dyDescent="0.25">
      <c r="C449" s="90"/>
      <c r="H449" s="23"/>
    </row>
    <row r="450" spans="3:8" ht="15.75" customHeight="1" x14ac:dyDescent="0.25">
      <c r="C450" s="90"/>
      <c r="H450" s="23"/>
    </row>
    <row r="451" spans="3:8" ht="15.75" customHeight="1" x14ac:dyDescent="0.25">
      <c r="C451" s="90"/>
      <c r="H451" s="23"/>
    </row>
    <row r="452" spans="3:8" ht="15.75" customHeight="1" x14ac:dyDescent="0.25">
      <c r="C452" s="90"/>
      <c r="H452" s="23"/>
    </row>
    <row r="453" spans="3:8" ht="15.75" customHeight="1" x14ac:dyDescent="0.25">
      <c r="C453" s="90"/>
      <c r="H453" s="23"/>
    </row>
    <row r="454" spans="3:8" ht="15.75" customHeight="1" x14ac:dyDescent="0.25">
      <c r="C454" s="90"/>
      <c r="H454" s="23"/>
    </row>
    <row r="455" spans="3:8" ht="15.75" customHeight="1" x14ac:dyDescent="0.25">
      <c r="C455" s="90"/>
      <c r="H455" s="23"/>
    </row>
    <row r="456" spans="3:8" ht="15.75" customHeight="1" x14ac:dyDescent="0.25">
      <c r="C456" s="90"/>
      <c r="H456" s="23"/>
    </row>
    <row r="457" spans="3:8" ht="15.75" customHeight="1" x14ac:dyDescent="0.25">
      <c r="C457" s="90"/>
      <c r="H457" s="23"/>
    </row>
    <row r="458" spans="3:8" ht="15.75" customHeight="1" x14ac:dyDescent="0.25">
      <c r="C458" s="90"/>
      <c r="H458" s="23"/>
    </row>
    <row r="459" spans="3:8" ht="15.75" customHeight="1" x14ac:dyDescent="0.25">
      <c r="C459" s="90"/>
      <c r="H459" s="23"/>
    </row>
    <row r="460" spans="3:8" ht="15.75" customHeight="1" x14ac:dyDescent="0.25">
      <c r="C460" s="90"/>
      <c r="H460" s="23"/>
    </row>
    <row r="461" spans="3:8" ht="15.75" customHeight="1" x14ac:dyDescent="0.25">
      <c r="C461" s="90"/>
      <c r="H461" s="23"/>
    </row>
    <row r="462" spans="3:8" ht="15.75" customHeight="1" x14ac:dyDescent="0.25">
      <c r="C462" s="90"/>
      <c r="H462" s="23"/>
    </row>
    <row r="463" spans="3:8" ht="15.75" customHeight="1" x14ac:dyDescent="0.25">
      <c r="C463" s="90"/>
      <c r="H463" s="23"/>
    </row>
    <row r="464" spans="3:8" ht="15.75" customHeight="1" x14ac:dyDescent="0.25">
      <c r="C464" s="90"/>
      <c r="H464" s="23"/>
    </row>
    <row r="465" spans="3:8" ht="15.75" customHeight="1" x14ac:dyDescent="0.25">
      <c r="C465" s="90"/>
      <c r="H465" s="23"/>
    </row>
    <row r="466" spans="3:8" ht="15.75" customHeight="1" x14ac:dyDescent="0.25">
      <c r="C466" s="90"/>
      <c r="H466" s="23"/>
    </row>
    <row r="467" spans="3:8" ht="15.75" customHeight="1" x14ac:dyDescent="0.25">
      <c r="C467" s="90"/>
      <c r="H467" s="23"/>
    </row>
    <row r="468" spans="3:8" ht="15.75" customHeight="1" x14ac:dyDescent="0.25">
      <c r="C468" s="90"/>
      <c r="H468" s="23"/>
    </row>
    <row r="469" spans="3:8" ht="15.75" customHeight="1" x14ac:dyDescent="0.25">
      <c r="C469" s="90"/>
      <c r="H469" s="23"/>
    </row>
    <row r="470" spans="3:8" ht="15.75" customHeight="1" x14ac:dyDescent="0.25">
      <c r="C470" s="90"/>
      <c r="H470" s="23"/>
    </row>
    <row r="471" spans="3:8" ht="15.75" customHeight="1" x14ac:dyDescent="0.25">
      <c r="C471" s="90"/>
      <c r="H471" s="23"/>
    </row>
    <row r="472" spans="3:8" ht="15.75" customHeight="1" x14ac:dyDescent="0.25">
      <c r="C472" s="90"/>
      <c r="H472" s="23"/>
    </row>
    <row r="473" spans="3:8" ht="15.75" customHeight="1" x14ac:dyDescent="0.25">
      <c r="C473" s="90"/>
      <c r="H473" s="23"/>
    </row>
    <row r="474" spans="3:8" ht="15.75" customHeight="1" x14ac:dyDescent="0.25">
      <c r="C474" s="90"/>
      <c r="H474" s="23"/>
    </row>
    <row r="475" spans="3:8" ht="15.75" customHeight="1" x14ac:dyDescent="0.25">
      <c r="C475" s="90"/>
      <c r="H475" s="23"/>
    </row>
    <row r="476" spans="3:8" ht="15.75" customHeight="1" x14ac:dyDescent="0.25">
      <c r="C476" s="90"/>
      <c r="H476" s="23"/>
    </row>
    <row r="477" spans="3:8" ht="15.75" customHeight="1" x14ac:dyDescent="0.25">
      <c r="C477" s="90"/>
      <c r="H477" s="23"/>
    </row>
    <row r="478" spans="3:8" ht="15.75" customHeight="1" x14ac:dyDescent="0.25">
      <c r="C478" s="90"/>
      <c r="H478" s="23"/>
    </row>
    <row r="479" spans="3:8" ht="15.75" customHeight="1" x14ac:dyDescent="0.25">
      <c r="C479" s="90"/>
      <c r="H479" s="23"/>
    </row>
    <row r="480" spans="3:8" ht="15.75" customHeight="1" x14ac:dyDescent="0.25">
      <c r="C480" s="90"/>
      <c r="H480" s="23"/>
    </row>
    <row r="481" spans="3:8" ht="15.75" customHeight="1" x14ac:dyDescent="0.25">
      <c r="C481" s="90"/>
      <c r="H481" s="23"/>
    </row>
    <row r="482" spans="3:8" ht="15.75" customHeight="1" x14ac:dyDescent="0.25">
      <c r="C482" s="90"/>
      <c r="H482" s="23"/>
    </row>
    <row r="483" spans="3:8" ht="15.75" customHeight="1" x14ac:dyDescent="0.25">
      <c r="C483" s="90"/>
      <c r="H483" s="23"/>
    </row>
    <row r="484" spans="3:8" ht="15.75" customHeight="1" x14ac:dyDescent="0.25">
      <c r="C484" s="90"/>
      <c r="H484" s="23"/>
    </row>
    <row r="485" spans="3:8" ht="15.75" customHeight="1" x14ac:dyDescent="0.25">
      <c r="C485" s="90"/>
      <c r="H485" s="23"/>
    </row>
    <row r="486" spans="3:8" ht="15.75" customHeight="1" x14ac:dyDescent="0.25">
      <c r="C486" s="90"/>
      <c r="H486" s="23"/>
    </row>
    <row r="487" spans="3:8" ht="15.75" customHeight="1" x14ac:dyDescent="0.25">
      <c r="C487" s="90"/>
      <c r="H487" s="23"/>
    </row>
    <row r="488" spans="3:8" ht="15.75" customHeight="1" x14ac:dyDescent="0.25">
      <c r="C488" s="90"/>
      <c r="H488" s="23"/>
    </row>
    <row r="489" spans="3:8" ht="15.75" customHeight="1" x14ac:dyDescent="0.25">
      <c r="C489" s="90"/>
      <c r="H489" s="23"/>
    </row>
    <row r="490" spans="3:8" ht="15.75" customHeight="1" x14ac:dyDescent="0.25">
      <c r="C490" s="90"/>
      <c r="H490" s="23"/>
    </row>
    <row r="491" spans="3:8" ht="15.75" customHeight="1" x14ac:dyDescent="0.25">
      <c r="C491" s="90"/>
      <c r="H491" s="23"/>
    </row>
    <row r="492" spans="3:8" ht="15.75" customHeight="1" x14ac:dyDescent="0.25">
      <c r="C492" s="90"/>
      <c r="H492" s="23"/>
    </row>
    <row r="493" spans="3:8" ht="15.75" customHeight="1" x14ac:dyDescent="0.25">
      <c r="C493" s="90"/>
      <c r="H493" s="23"/>
    </row>
    <row r="494" spans="3:8" ht="15.75" customHeight="1" x14ac:dyDescent="0.25">
      <c r="C494" s="90"/>
      <c r="H494" s="23"/>
    </row>
    <row r="495" spans="3:8" ht="15.75" customHeight="1" x14ac:dyDescent="0.25">
      <c r="C495" s="90"/>
      <c r="H495" s="23"/>
    </row>
    <row r="496" spans="3:8" ht="15.75" customHeight="1" x14ac:dyDescent="0.25">
      <c r="C496" s="90"/>
      <c r="H496" s="23"/>
    </row>
    <row r="497" spans="3:8" ht="15.75" customHeight="1" x14ac:dyDescent="0.25">
      <c r="C497" s="90"/>
      <c r="H497" s="23"/>
    </row>
    <row r="498" spans="3:8" ht="15.75" customHeight="1" x14ac:dyDescent="0.25">
      <c r="C498" s="90"/>
      <c r="H498" s="23"/>
    </row>
    <row r="499" spans="3:8" ht="15.75" customHeight="1" x14ac:dyDescent="0.25">
      <c r="C499" s="90"/>
      <c r="H499" s="23"/>
    </row>
    <row r="500" spans="3:8" ht="15.75" customHeight="1" x14ac:dyDescent="0.25">
      <c r="C500" s="90"/>
      <c r="H500" s="23"/>
    </row>
    <row r="501" spans="3:8" ht="15.75" customHeight="1" x14ac:dyDescent="0.25">
      <c r="C501" s="90"/>
      <c r="H501" s="23"/>
    </row>
    <row r="502" spans="3:8" ht="15.75" customHeight="1" x14ac:dyDescent="0.25">
      <c r="C502" s="90"/>
      <c r="H502" s="23"/>
    </row>
    <row r="503" spans="3:8" ht="15.75" customHeight="1" x14ac:dyDescent="0.25">
      <c r="C503" s="90"/>
      <c r="H503" s="23"/>
    </row>
    <row r="504" spans="3:8" ht="15.75" customHeight="1" x14ac:dyDescent="0.25">
      <c r="C504" s="90"/>
      <c r="H504" s="23"/>
    </row>
    <row r="505" spans="3:8" ht="15.75" customHeight="1" x14ac:dyDescent="0.25">
      <c r="C505" s="90"/>
      <c r="H505" s="23"/>
    </row>
    <row r="506" spans="3:8" ht="15.75" customHeight="1" x14ac:dyDescent="0.25">
      <c r="C506" s="90"/>
      <c r="H506" s="23"/>
    </row>
    <row r="507" spans="3:8" ht="15.75" customHeight="1" x14ac:dyDescent="0.25">
      <c r="C507" s="90"/>
      <c r="H507" s="23"/>
    </row>
    <row r="508" spans="3:8" ht="15.75" customHeight="1" x14ac:dyDescent="0.25">
      <c r="C508" s="90"/>
      <c r="H508" s="23"/>
    </row>
    <row r="509" spans="3:8" ht="15.75" customHeight="1" x14ac:dyDescent="0.25">
      <c r="C509" s="90"/>
      <c r="H509" s="23"/>
    </row>
    <row r="510" spans="3:8" ht="15.75" customHeight="1" x14ac:dyDescent="0.25">
      <c r="C510" s="90"/>
      <c r="H510" s="23"/>
    </row>
    <row r="511" spans="3:8" ht="15.75" customHeight="1" x14ac:dyDescent="0.25">
      <c r="C511" s="90"/>
      <c r="H511" s="23"/>
    </row>
    <row r="512" spans="3:8" ht="15.75" customHeight="1" x14ac:dyDescent="0.25">
      <c r="C512" s="90"/>
      <c r="H512" s="23"/>
    </row>
    <row r="513" spans="3:8" ht="15.75" customHeight="1" x14ac:dyDescent="0.25">
      <c r="C513" s="90"/>
      <c r="H513" s="23"/>
    </row>
    <row r="514" spans="3:8" ht="15.75" customHeight="1" x14ac:dyDescent="0.25">
      <c r="C514" s="90"/>
      <c r="H514" s="23"/>
    </row>
    <row r="515" spans="3:8" ht="15.75" customHeight="1" x14ac:dyDescent="0.25">
      <c r="C515" s="90"/>
      <c r="H515" s="23"/>
    </row>
    <row r="516" spans="3:8" ht="15.75" customHeight="1" x14ac:dyDescent="0.25">
      <c r="C516" s="90"/>
      <c r="H516" s="23"/>
    </row>
    <row r="517" spans="3:8" ht="15.75" customHeight="1" x14ac:dyDescent="0.25">
      <c r="C517" s="90"/>
      <c r="H517" s="23"/>
    </row>
    <row r="518" spans="3:8" ht="15.75" customHeight="1" x14ac:dyDescent="0.25">
      <c r="C518" s="90"/>
      <c r="H518" s="23"/>
    </row>
    <row r="519" spans="3:8" ht="15.75" customHeight="1" x14ac:dyDescent="0.25">
      <c r="C519" s="90"/>
      <c r="H519" s="23"/>
    </row>
    <row r="520" spans="3:8" ht="15.75" customHeight="1" x14ac:dyDescent="0.25">
      <c r="C520" s="90"/>
      <c r="H520" s="23"/>
    </row>
    <row r="521" spans="3:8" ht="15.75" customHeight="1" x14ac:dyDescent="0.25">
      <c r="C521" s="90"/>
      <c r="H521" s="23"/>
    </row>
    <row r="522" spans="3:8" ht="15.75" customHeight="1" x14ac:dyDescent="0.25">
      <c r="C522" s="90"/>
      <c r="H522" s="23"/>
    </row>
    <row r="523" spans="3:8" ht="15.75" customHeight="1" x14ac:dyDescent="0.25">
      <c r="C523" s="90"/>
      <c r="H523" s="23"/>
    </row>
    <row r="524" spans="3:8" ht="15.75" customHeight="1" x14ac:dyDescent="0.25">
      <c r="C524" s="90"/>
      <c r="H524" s="23"/>
    </row>
    <row r="525" spans="3:8" ht="15.75" customHeight="1" x14ac:dyDescent="0.25">
      <c r="C525" s="90"/>
      <c r="H525" s="23"/>
    </row>
    <row r="526" spans="3:8" ht="15.75" customHeight="1" x14ac:dyDescent="0.25">
      <c r="C526" s="90"/>
      <c r="H526" s="23"/>
    </row>
    <row r="527" spans="3:8" ht="15.75" customHeight="1" x14ac:dyDescent="0.25">
      <c r="C527" s="90"/>
      <c r="H527" s="23"/>
    </row>
    <row r="528" spans="3:8" ht="15.75" customHeight="1" x14ac:dyDescent="0.25">
      <c r="C528" s="90"/>
      <c r="H528" s="23"/>
    </row>
    <row r="529" spans="3:8" ht="15.75" customHeight="1" x14ac:dyDescent="0.25">
      <c r="C529" s="90"/>
      <c r="H529" s="23"/>
    </row>
    <row r="530" spans="3:8" ht="15.75" customHeight="1" x14ac:dyDescent="0.25">
      <c r="C530" s="90"/>
      <c r="H530" s="23"/>
    </row>
    <row r="531" spans="3:8" ht="15.75" customHeight="1" x14ac:dyDescent="0.25">
      <c r="C531" s="90"/>
      <c r="H531" s="23"/>
    </row>
    <row r="532" spans="3:8" ht="15.75" customHeight="1" x14ac:dyDescent="0.25">
      <c r="C532" s="90"/>
      <c r="H532" s="23"/>
    </row>
    <row r="533" spans="3:8" ht="15.75" customHeight="1" x14ac:dyDescent="0.25">
      <c r="C533" s="90"/>
      <c r="H533" s="23"/>
    </row>
    <row r="534" spans="3:8" ht="15.75" customHeight="1" x14ac:dyDescent="0.25">
      <c r="C534" s="90"/>
      <c r="H534" s="23"/>
    </row>
    <row r="535" spans="3:8" ht="15.75" customHeight="1" x14ac:dyDescent="0.25">
      <c r="C535" s="90"/>
      <c r="H535" s="23"/>
    </row>
    <row r="536" spans="3:8" ht="15.75" customHeight="1" x14ac:dyDescent="0.25">
      <c r="C536" s="90"/>
      <c r="H536" s="23"/>
    </row>
    <row r="537" spans="3:8" ht="15.75" customHeight="1" x14ac:dyDescent="0.25">
      <c r="C537" s="90"/>
      <c r="H537" s="23"/>
    </row>
    <row r="538" spans="3:8" ht="15.75" customHeight="1" x14ac:dyDescent="0.25">
      <c r="C538" s="90"/>
      <c r="H538" s="23"/>
    </row>
    <row r="539" spans="3:8" ht="15.75" customHeight="1" x14ac:dyDescent="0.25">
      <c r="C539" s="90"/>
      <c r="H539" s="23"/>
    </row>
    <row r="540" spans="3:8" ht="15.75" customHeight="1" x14ac:dyDescent="0.25">
      <c r="C540" s="90"/>
      <c r="H540" s="23"/>
    </row>
    <row r="541" spans="3:8" ht="15.75" customHeight="1" x14ac:dyDescent="0.25">
      <c r="C541" s="90"/>
      <c r="H541" s="23"/>
    </row>
    <row r="542" spans="3:8" ht="15.75" customHeight="1" x14ac:dyDescent="0.25">
      <c r="C542" s="90"/>
      <c r="H542" s="23"/>
    </row>
    <row r="543" spans="3:8" ht="15.75" customHeight="1" x14ac:dyDescent="0.25">
      <c r="C543" s="90"/>
      <c r="H543" s="23"/>
    </row>
    <row r="544" spans="3:8" ht="15.75" customHeight="1" x14ac:dyDescent="0.25">
      <c r="C544" s="90"/>
      <c r="H544" s="23"/>
    </row>
    <row r="545" spans="3:8" ht="15.75" customHeight="1" x14ac:dyDescent="0.25">
      <c r="C545" s="90"/>
      <c r="H545" s="23"/>
    </row>
    <row r="546" spans="3:8" ht="15.75" customHeight="1" x14ac:dyDescent="0.25">
      <c r="C546" s="90"/>
      <c r="H546" s="23"/>
    </row>
    <row r="547" spans="3:8" ht="15.75" customHeight="1" x14ac:dyDescent="0.25">
      <c r="C547" s="90"/>
      <c r="H547" s="23"/>
    </row>
    <row r="548" spans="3:8" ht="15.75" customHeight="1" x14ac:dyDescent="0.25">
      <c r="C548" s="90"/>
      <c r="H548" s="23"/>
    </row>
    <row r="549" spans="3:8" ht="15.75" customHeight="1" x14ac:dyDescent="0.25">
      <c r="C549" s="90"/>
      <c r="H549" s="23"/>
    </row>
    <row r="550" spans="3:8" ht="15.75" customHeight="1" x14ac:dyDescent="0.25">
      <c r="C550" s="90"/>
      <c r="H550" s="23"/>
    </row>
    <row r="551" spans="3:8" ht="15.75" customHeight="1" x14ac:dyDescent="0.25">
      <c r="C551" s="90"/>
      <c r="H551" s="23"/>
    </row>
    <row r="552" spans="3:8" ht="15.75" customHeight="1" x14ac:dyDescent="0.25">
      <c r="C552" s="90"/>
      <c r="H552" s="23"/>
    </row>
    <row r="553" spans="3:8" ht="15.75" customHeight="1" x14ac:dyDescent="0.25">
      <c r="C553" s="90"/>
      <c r="H553" s="23"/>
    </row>
    <row r="554" spans="3:8" ht="15.75" customHeight="1" x14ac:dyDescent="0.25">
      <c r="C554" s="90"/>
      <c r="H554" s="23"/>
    </row>
    <row r="555" spans="3:8" ht="15.75" customHeight="1" x14ac:dyDescent="0.25">
      <c r="C555" s="90"/>
      <c r="H555" s="23"/>
    </row>
    <row r="556" spans="3:8" ht="15.75" customHeight="1" x14ac:dyDescent="0.25">
      <c r="C556" s="90"/>
      <c r="H556" s="23"/>
    </row>
    <row r="557" spans="3:8" ht="15.75" customHeight="1" x14ac:dyDescent="0.25">
      <c r="C557" s="90"/>
      <c r="H557" s="23"/>
    </row>
    <row r="558" spans="3:8" ht="15.75" customHeight="1" x14ac:dyDescent="0.25">
      <c r="C558" s="90"/>
      <c r="H558" s="23"/>
    </row>
    <row r="559" spans="3:8" ht="15.75" customHeight="1" x14ac:dyDescent="0.25">
      <c r="C559" s="90"/>
      <c r="H559" s="23"/>
    </row>
    <row r="560" spans="3:8" ht="15.75" customHeight="1" x14ac:dyDescent="0.25">
      <c r="C560" s="90"/>
      <c r="H560" s="23"/>
    </row>
    <row r="561" spans="3:8" ht="15.75" customHeight="1" x14ac:dyDescent="0.25">
      <c r="C561" s="90"/>
      <c r="H561" s="23"/>
    </row>
    <row r="562" spans="3:8" ht="15.75" customHeight="1" x14ac:dyDescent="0.25">
      <c r="C562" s="90"/>
      <c r="H562" s="23"/>
    </row>
    <row r="563" spans="3:8" ht="15.75" customHeight="1" x14ac:dyDescent="0.25">
      <c r="C563" s="90"/>
      <c r="H563" s="23"/>
    </row>
    <row r="564" spans="3:8" ht="15.75" customHeight="1" x14ac:dyDescent="0.25">
      <c r="C564" s="90"/>
      <c r="H564" s="23"/>
    </row>
    <row r="565" spans="3:8" ht="15.75" customHeight="1" x14ac:dyDescent="0.25">
      <c r="C565" s="90"/>
      <c r="H565" s="23"/>
    </row>
    <row r="566" spans="3:8" ht="15.75" customHeight="1" x14ac:dyDescent="0.25">
      <c r="C566" s="90"/>
      <c r="H566" s="23"/>
    </row>
    <row r="567" spans="3:8" ht="15.75" customHeight="1" x14ac:dyDescent="0.25">
      <c r="C567" s="90"/>
      <c r="H567" s="23"/>
    </row>
    <row r="568" spans="3:8" ht="15.75" customHeight="1" x14ac:dyDescent="0.25">
      <c r="C568" s="90"/>
      <c r="H568" s="23"/>
    </row>
    <row r="569" spans="3:8" ht="15.75" customHeight="1" x14ac:dyDescent="0.25">
      <c r="C569" s="90"/>
      <c r="H569" s="23"/>
    </row>
    <row r="570" spans="3:8" ht="15.75" customHeight="1" x14ac:dyDescent="0.25">
      <c r="C570" s="90"/>
      <c r="H570" s="23"/>
    </row>
    <row r="571" spans="3:8" ht="15.75" customHeight="1" x14ac:dyDescent="0.25">
      <c r="C571" s="90"/>
      <c r="H571" s="23"/>
    </row>
    <row r="572" spans="3:8" ht="15.75" customHeight="1" x14ac:dyDescent="0.25">
      <c r="C572" s="90"/>
      <c r="H572" s="23"/>
    </row>
    <row r="573" spans="3:8" ht="15.75" customHeight="1" x14ac:dyDescent="0.25">
      <c r="C573" s="90"/>
      <c r="H573" s="23"/>
    </row>
    <row r="574" spans="3:8" ht="15.75" customHeight="1" x14ac:dyDescent="0.25">
      <c r="C574" s="90"/>
      <c r="H574" s="23"/>
    </row>
    <row r="575" spans="3:8" ht="15.75" customHeight="1" x14ac:dyDescent="0.25">
      <c r="C575" s="90"/>
      <c r="H575" s="23"/>
    </row>
    <row r="576" spans="3:8" ht="15.75" customHeight="1" x14ac:dyDescent="0.25">
      <c r="C576" s="90"/>
      <c r="H576" s="23"/>
    </row>
    <row r="577" spans="3:8" ht="15.75" customHeight="1" x14ac:dyDescent="0.25">
      <c r="C577" s="90"/>
      <c r="H577" s="23"/>
    </row>
    <row r="578" spans="3:8" ht="15.75" customHeight="1" x14ac:dyDescent="0.25">
      <c r="C578" s="90"/>
      <c r="H578" s="23"/>
    </row>
    <row r="579" spans="3:8" ht="15.75" customHeight="1" x14ac:dyDescent="0.25">
      <c r="C579" s="90"/>
      <c r="H579" s="23"/>
    </row>
    <row r="580" spans="3:8" ht="15.75" customHeight="1" x14ac:dyDescent="0.25">
      <c r="C580" s="90"/>
      <c r="H580" s="23"/>
    </row>
    <row r="581" spans="3:8" ht="15.75" customHeight="1" x14ac:dyDescent="0.25">
      <c r="C581" s="90"/>
      <c r="H581" s="23"/>
    </row>
    <row r="582" spans="3:8" ht="15.75" customHeight="1" x14ac:dyDescent="0.25">
      <c r="C582" s="90"/>
      <c r="H582" s="23"/>
    </row>
    <row r="583" spans="3:8" ht="15.75" customHeight="1" x14ac:dyDescent="0.25">
      <c r="C583" s="90"/>
      <c r="H583" s="23"/>
    </row>
    <row r="584" spans="3:8" ht="15.75" customHeight="1" x14ac:dyDescent="0.25">
      <c r="C584" s="90"/>
      <c r="H584" s="23"/>
    </row>
    <row r="585" spans="3:8" ht="15.75" customHeight="1" x14ac:dyDescent="0.25">
      <c r="C585" s="90"/>
      <c r="H585" s="23"/>
    </row>
    <row r="586" spans="3:8" ht="15.75" customHeight="1" x14ac:dyDescent="0.25">
      <c r="C586" s="90"/>
      <c r="H586" s="23"/>
    </row>
    <row r="587" spans="3:8" ht="15.75" customHeight="1" x14ac:dyDescent="0.25">
      <c r="C587" s="90"/>
      <c r="H587" s="23"/>
    </row>
    <row r="588" spans="3:8" ht="15.75" customHeight="1" x14ac:dyDescent="0.25">
      <c r="C588" s="90"/>
      <c r="H588" s="23"/>
    </row>
    <row r="589" spans="3:8" ht="15.75" customHeight="1" x14ac:dyDescent="0.25">
      <c r="C589" s="90"/>
      <c r="H589" s="23"/>
    </row>
    <row r="590" spans="3:8" ht="15.75" customHeight="1" x14ac:dyDescent="0.25">
      <c r="C590" s="90"/>
      <c r="H590" s="23"/>
    </row>
    <row r="591" spans="3:8" ht="15.75" customHeight="1" x14ac:dyDescent="0.25">
      <c r="C591" s="90"/>
      <c r="H591" s="23"/>
    </row>
    <row r="592" spans="3:8" ht="15.75" customHeight="1" x14ac:dyDescent="0.25">
      <c r="C592" s="90"/>
      <c r="H592" s="23"/>
    </row>
    <row r="593" spans="3:8" ht="15.75" customHeight="1" x14ac:dyDescent="0.25">
      <c r="C593" s="90"/>
      <c r="H593" s="23"/>
    </row>
    <row r="594" spans="3:8" ht="15.75" customHeight="1" x14ac:dyDescent="0.25">
      <c r="C594" s="90"/>
      <c r="H594" s="23"/>
    </row>
    <row r="595" spans="3:8" ht="15.75" customHeight="1" x14ac:dyDescent="0.25">
      <c r="C595" s="90"/>
      <c r="H595" s="23"/>
    </row>
    <row r="596" spans="3:8" ht="15.75" customHeight="1" x14ac:dyDescent="0.25">
      <c r="C596" s="90"/>
      <c r="H596" s="23"/>
    </row>
    <row r="597" spans="3:8" ht="15.75" customHeight="1" x14ac:dyDescent="0.25">
      <c r="C597" s="90"/>
      <c r="H597" s="23"/>
    </row>
    <row r="598" spans="3:8" ht="15.75" customHeight="1" x14ac:dyDescent="0.25">
      <c r="C598" s="90"/>
      <c r="H598" s="23"/>
    </row>
    <row r="599" spans="3:8" ht="15.75" customHeight="1" x14ac:dyDescent="0.25">
      <c r="C599" s="90"/>
      <c r="H599" s="23"/>
    </row>
    <row r="600" spans="3:8" ht="15.75" customHeight="1" x14ac:dyDescent="0.25">
      <c r="C600" s="90"/>
      <c r="H600" s="23"/>
    </row>
    <row r="601" spans="3:8" ht="15.75" customHeight="1" x14ac:dyDescent="0.25">
      <c r="C601" s="90"/>
      <c r="H601" s="23"/>
    </row>
    <row r="602" spans="3:8" ht="15.75" customHeight="1" x14ac:dyDescent="0.25">
      <c r="C602" s="90"/>
      <c r="H602" s="23"/>
    </row>
    <row r="603" spans="3:8" ht="15.75" customHeight="1" x14ac:dyDescent="0.25">
      <c r="C603" s="90"/>
      <c r="H603" s="23"/>
    </row>
    <row r="604" spans="3:8" ht="15.75" customHeight="1" x14ac:dyDescent="0.25">
      <c r="C604" s="90"/>
      <c r="H604" s="23"/>
    </row>
    <row r="605" spans="3:8" ht="15.75" customHeight="1" x14ac:dyDescent="0.25">
      <c r="C605" s="90"/>
      <c r="H605" s="23"/>
    </row>
    <row r="606" spans="3:8" ht="15.75" customHeight="1" x14ac:dyDescent="0.25">
      <c r="C606" s="90"/>
      <c r="H606" s="23"/>
    </row>
    <row r="607" spans="3:8" ht="15.75" customHeight="1" x14ac:dyDescent="0.25">
      <c r="C607" s="90"/>
      <c r="H607" s="23"/>
    </row>
    <row r="608" spans="3:8" ht="15.75" customHeight="1" x14ac:dyDescent="0.25">
      <c r="C608" s="90"/>
      <c r="H608" s="23"/>
    </row>
    <row r="609" spans="3:8" ht="15.75" customHeight="1" x14ac:dyDescent="0.25">
      <c r="C609" s="90"/>
      <c r="H609" s="23"/>
    </row>
    <row r="610" spans="3:8" ht="15.75" customHeight="1" x14ac:dyDescent="0.25">
      <c r="C610" s="90"/>
      <c r="H610" s="23"/>
    </row>
    <row r="611" spans="3:8" ht="15.75" customHeight="1" x14ac:dyDescent="0.25">
      <c r="C611" s="90"/>
      <c r="H611" s="23"/>
    </row>
    <row r="612" spans="3:8" ht="15.75" customHeight="1" x14ac:dyDescent="0.25">
      <c r="C612" s="90"/>
      <c r="H612" s="23"/>
    </row>
    <row r="613" spans="3:8" ht="15.75" customHeight="1" x14ac:dyDescent="0.25">
      <c r="C613" s="90"/>
      <c r="H613" s="23"/>
    </row>
    <row r="614" spans="3:8" ht="15.75" customHeight="1" x14ac:dyDescent="0.25">
      <c r="C614" s="90"/>
      <c r="H614" s="23"/>
    </row>
    <row r="615" spans="3:8" ht="15.75" customHeight="1" x14ac:dyDescent="0.25">
      <c r="C615" s="90"/>
      <c r="H615" s="23"/>
    </row>
    <row r="616" spans="3:8" ht="15.75" customHeight="1" x14ac:dyDescent="0.25">
      <c r="C616" s="90"/>
      <c r="H616" s="23"/>
    </row>
    <row r="617" spans="3:8" ht="15.75" customHeight="1" x14ac:dyDescent="0.25">
      <c r="C617" s="90"/>
      <c r="H617" s="23"/>
    </row>
    <row r="618" spans="3:8" ht="15.75" customHeight="1" x14ac:dyDescent="0.25">
      <c r="C618" s="90"/>
      <c r="H618" s="23"/>
    </row>
    <row r="619" spans="3:8" ht="15.75" customHeight="1" x14ac:dyDescent="0.25">
      <c r="C619" s="90"/>
      <c r="H619" s="23"/>
    </row>
    <row r="620" spans="3:8" ht="15.75" customHeight="1" x14ac:dyDescent="0.25">
      <c r="C620" s="90"/>
      <c r="H620" s="23"/>
    </row>
    <row r="621" spans="3:8" ht="15.75" customHeight="1" x14ac:dyDescent="0.25">
      <c r="C621" s="90"/>
      <c r="H621" s="23"/>
    </row>
    <row r="622" spans="3:8" ht="15.75" customHeight="1" x14ac:dyDescent="0.25">
      <c r="C622" s="90"/>
      <c r="H622" s="23"/>
    </row>
    <row r="623" spans="3:8" ht="15.75" customHeight="1" x14ac:dyDescent="0.25">
      <c r="C623" s="90"/>
      <c r="H623" s="23"/>
    </row>
    <row r="624" spans="3:8" ht="15.75" customHeight="1" x14ac:dyDescent="0.25">
      <c r="C624" s="90"/>
      <c r="H624" s="23"/>
    </row>
    <row r="625" spans="3:8" ht="15.75" customHeight="1" x14ac:dyDescent="0.25">
      <c r="C625" s="90"/>
      <c r="H625" s="23"/>
    </row>
    <row r="626" spans="3:8" ht="15.75" customHeight="1" x14ac:dyDescent="0.25">
      <c r="C626" s="90"/>
      <c r="H626" s="23"/>
    </row>
    <row r="627" spans="3:8" ht="15.75" customHeight="1" x14ac:dyDescent="0.25">
      <c r="C627" s="90"/>
      <c r="H627" s="23"/>
    </row>
    <row r="628" spans="3:8" ht="15.75" customHeight="1" x14ac:dyDescent="0.25">
      <c r="C628" s="90"/>
      <c r="H628" s="23"/>
    </row>
    <row r="629" spans="3:8" ht="15.75" customHeight="1" x14ac:dyDescent="0.25">
      <c r="C629" s="90"/>
      <c r="H629" s="23"/>
    </row>
    <row r="630" spans="3:8" ht="15.75" customHeight="1" x14ac:dyDescent="0.25">
      <c r="C630" s="90"/>
      <c r="H630" s="23"/>
    </row>
    <row r="631" spans="3:8" ht="15.75" customHeight="1" x14ac:dyDescent="0.25">
      <c r="C631" s="90"/>
      <c r="H631" s="23"/>
    </row>
    <row r="632" spans="3:8" ht="15.75" customHeight="1" x14ac:dyDescent="0.25">
      <c r="C632" s="90"/>
      <c r="H632" s="23"/>
    </row>
    <row r="633" spans="3:8" ht="15.75" customHeight="1" x14ac:dyDescent="0.25">
      <c r="C633" s="90"/>
      <c r="H633" s="23"/>
    </row>
    <row r="634" spans="3:8" ht="15.75" customHeight="1" x14ac:dyDescent="0.25">
      <c r="C634" s="90"/>
      <c r="H634" s="23"/>
    </row>
    <row r="635" spans="3:8" ht="15.75" customHeight="1" x14ac:dyDescent="0.25">
      <c r="C635" s="90"/>
      <c r="H635" s="23"/>
    </row>
    <row r="636" spans="3:8" ht="15.75" customHeight="1" x14ac:dyDescent="0.25">
      <c r="C636" s="90"/>
      <c r="H636" s="23"/>
    </row>
    <row r="637" spans="3:8" ht="15.75" customHeight="1" x14ac:dyDescent="0.25">
      <c r="C637" s="90"/>
      <c r="H637" s="23"/>
    </row>
    <row r="638" spans="3:8" ht="15.75" customHeight="1" x14ac:dyDescent="0.25">
      <c r="C638" s="90"/>
      <c r="H638" s="23"/>
    </row>
    <row r="639" spans="3:8" ht="15.75" customHeight="1" x14ac:dyDescent="0.25">
      <c r="C639" s="90"/>
      <c r="H639" s="23"/>
    </row>
    <row r="640" spans="3:8" ht="15.75" customHeight="1" x14ac:dyDescent="0.25">
      <c r="C640" s="90"/>
      <c r="H640" s="23"/>
    </row>
    <row r="641" spans="3:8" ht="15.75" customHeight="1" x14ac:dyDescent="0.25">
      <c r="C641" s="90"/>
      <c r="H641" s="23"/>
    </row>
    <row r="642" spans="3:8" ht="15.75" customHeight="1" x14ac:dyDescent="0.25">
      <c r="C642" s="90"/>
      <c r="H642" s="23"/>
    </row>
    <row r="643" spans="3:8" ht="15.75" customHeight="1" x14ac:dyDescent="0.25">
      <c r="C643" s="90"/>
      <c r="H643" s="23"/>
    </row>
    <row r="644" spans="3:8" ht="15.75" customHeight="1" x14ac:dyDescent="0.25">
      <c r="C644" s="90"/>
      <c r="H644" s="23"/>
    </row>
    <row r="645" spans="3:8" ht="15.75" customHeight="1" x14ac:dyDescent="0.25">
      <c r="C645" s="90"/>
      <c r="H645" s="23"/>
    </row>
    <row r="646" spans="3:8" ht="15.75" customHeight="1" x14ac:dyDescent="0.25">
      <c r="C646" s="90"/>
      <c r="H646" s="23"/>
    </row>
    <row r="647" spans="3:8" ht="15.75" customHeight="1" x14ac:dyDescent="0.25">
      <c r="C647" s="90"/>
      <c r="H647" s="23"/>
    </row>
    <row r="648" spans="3:8" ht="15.75" customHeight="1" x14ac:dyDescent="0.25">
      <c r="C648" s="90"/>
      <c r="H648" s="23"/>
    </row>
    <row r="649" spans="3:8" ht="15.75" customHeight="1" x14ac:dyDescent="0.25">
      <c r="C649" s="90"/>
      <c r="H649" s="23"/>
    </row>
    <row r="650" spans="3:8" ht="15.75" customHeight="1" x14ac:dyDescent="0.25">
      <c r="C650" s="90"/>
      <c r="H650" s="23"/>
    </row>
    <row r="651" spans="3:8" ht="15.75" customHeight="1" x14ac:dyDescent="0.25">
      <c r="C651" s="90"/>
      <c r="H651" s="23"/>
    </row>
    <row r="652" spans="3:8" ht="15.75" customHeight="1" x14ac:dyDescent="0.25">
      <c r="C652" s="90"/>
      <c r="H652" s="23"/>
    </row>
    <row r="653" spans="3:8" ht="15.75" customHeight="1" x14ac:dyDescent="0.25">
      <c r="C653" s="90"/>
      <c r="H653" s="23"/>
    </row>
    <row r="654" spans="3:8" ht="15.75" customHeight="1" x14ac:dyDescent="0.25">
      <c r="C654" s="90"/>
      <c r="H654" s="23"/>
    </row>
    <row r="655" spans="3:8" ht="15.75" customHeight="1" x14ac:dyDescent="0.25">
      <c r="C655" s="90"/>
      <c r="H655" s="23"/>
    </row>
    <row r="656" spans="3:8" ht="15.75" customHeight="1" x14ac:dyDescent="0.25">
      <c r="C656" s="90"/>
      <c r="H656" s="23"/>
    </row>
    <row r="657" spans="3:8" ht="15.75" customHeight="1" x14ac:dyDescent="0.25">
      <c r="C657" s="90"/>
      <c r="H657" s="23"/>
    </row>
    <row r="658" spans="3:8" ht="15.75" customHeight="1" x14ac:dyDescent="0.25">
      <c r="C658" s="90"/>
      <c r="H658" s="23"/>
    </row>
    <row r="659" spans="3:8" ht="15.75" customHeight="1" x14ac:dyDescent="0.25">
      <c r="C659" s="90"/>
      <c r="H659" s="23"/>
    </row>
    <row r="660" spans="3:8" ht="15.75" customHeight="1" x14ac:dyDescent="0.25">
      <c r="C660" s="90"/>
      <c r="H660" s="23"/>
    </row>
    <row r="661" spans="3:8" ht="15.75" customHeight="1" x14ac:dyDescent="0.25">
      <c r="C661" s="90"/>
      <c r="H661" s="23"/>
    </row>
    <row r="662" spans="3:8" ht="15.75" customHeight="1" x14ac:dyDescent="0.25">
      <c r="C662" s="90"/>
      <c r="H662" s="23"/>
    </row>
    <row r="663" spans="3:8" ht="15.75" customHeight="1" x14ac:dyDescent="0.25">
      <c r="C663" s="90"/>
      <c r="H663" s="23"/>
    </row>
    <row r="664" spans="3:8" ht="15.75" customHeight="1" x14ac:dyDescent="0.25">
      <c r="C664" s="90"/>
      <c r="H664" s="23"/>
    </row>
    <row r="665" spans="3:8" ht="15.75" customHeight="1" x14ac:dyDescent="0.25">
      <c r="C665" s="90"/>
      <c r="H665" s="23"/>
    </row>
    <row r="666" spans="3:8" ht="15.75" customHeight="1" x14ac:dyDescent="0.25">
      <c r="C666" s="90"/>
      <c r="H666" s="23"/>
    </row>
    <row r="667" spans="3:8" ht="15.75" customHeight="1" x14ac:dyDescent="0.25">
      <c r="C667" s="90"/>
      <c r="H667" s="23"/>
    </row>
    <row r="668" spans="3:8" ht="15.75" customHeight="1" x14ac:dyDescent="0.25">
      <c r="C668" s="90"/>
      <c r="H668" s="23"/>
    </row>
    <row r="669" spans="3:8" ht="15.75" customHeight="1" x14ac:dyDescent="0.25">
      <c r="C669" s="90"/>
      <c r="H669" s="23"/>
    </row>
    <row r="670" spans="3:8" ht="15.75" customHeight="1" x14ac:dyDescent="0.25">
      <c r="C670" s="90"/>
      <c r="H670" s="23"/>
    </row>
    <row r="671" spans="3:8" ht="15.75" customHeight="1" x14ac:dyDescent="0.25">
      <c r="C671" s="90"/>
      <c r="H671" s="23"/>
    </row>
    <row r="672" spans="3:8" ht="15.75" customHeight="1" x14ac:dyDescent="0.25">
      <c r="C672" s="90"/>
      <c r="H672" s="23"/>
    </row>
    <row r="673" spans="3:8" ht="15.75" customHeight="1" x14ac:dyDescent="0.25">
      <c r="C673" s="90"/>
      <c r="H673" s="23"/>
    </row>
    <row r="674" spans="3:8" ht="15.75" customHeight="1" x14ac:dyDescent="0.25">
      <c r="C674" s="90"/>
      <c r="H674" s="23"/>
    </row>
    <row r="675" spans="3:8" ht="15.75" customHeight="1" x14ac:dyDescent="0.25">
      <c r="C675" s="90"/>
      <c r="H675" s="23"/>
    </row>
    <row r="676" spans="3:8" ht="15.75" customHeight="1" x14ac:dyDescent="0.25">
      <c r="C676" s="90"/>
      <c r="H676" s="23"/>
    </row>
    <row r="677" spans="3:8" ht="15.75" customHeight="1" x14ac:dyDescent="0.25">
      <c r="C677" s="90"/>
      <c r="H677" s="23"/>
    </row>
    <row r="678" spans="3:8" ht="15.75" customHeight="1" x14ac:dyDescent="0.25">
      <c r="C678" s="90"/>
      <c r="H678" s="23"/>
    </row>
    <row r="679" spans="3:8" ht="15.75" customHeight="1" x14ac:dyDescent="0.25">
      <c r="C679" s="90"/>
      <c r="H679" s="23"/>
    </row>
    <row r="680" spans="3:8" ht="15.75" customHeight="1" x14ac:dyDescent="0.25">
      <c r="C680" s="90"/>
      <c r="H680" s="23"/>
    </row>
    <row r="681" spans="3:8" ht="15.75" customHeight="1" x14ac:dyDescent="0.25">
      <c r="C681" s="90"/>
      <c r="H681" s="23"/>
    </row>
    <row r="682" spans="3:8" ht="15.75" customHeight="1" x14ac:dyDescent="0.25">
      <c r="C682" s="90"/>
      <c r="H682" s="23"/>
    </row>
    <row r="683" spans="3:8" ht="15.75" customHeight="1" x14ac:dyDescent="0.25">
      <c r="C683" s="90"/>
      <c r="H683" s="23"/>
    </row>
    <row r="684" spans="3:8" ht="15.75" customHeight="1" x14ac:dyDescent="0.25">
      <c r="C684" s="90"/>
      <c r="H684" s="23"/>
    </row>
    <row r="685" spans="3:8" ht="15.75" customHeight="1" x14ac:dyDescent="0.25">
      <c r="C685" s="90"/>
      <c r="H685" s="23"/>
    </row>
    <row r="686" spans="3:8" ht="15.75" customHeight="1" x14ac:dyDescent="0.25">
      <c r="C686" s="90"/>
      <c r="H686" s="23"/>
    </row>
    <row r="687" spans="3:8" ht="15.75" customHeight="1" x14ac:dyDescent="0.25">
      <c r="C687" s="90"/>
      <c r="H687" s="23"/>
    </row>
    <row r="688" spans="3:8" ht="15.75" customHeight="1" x14ac:dyDescent="0.25">
      <c r="C688" s="90"/>
      <c r="H688" s="23"/>
    </row>
    <row r="689" spans="3:8" ht="15.75" customHeight="1" x14ac:dyDescent="0.25">
      <c r="C689" s="90"/>
      <c r="H689" s="23"/>
    </row>
    <row r="690" spans="3:8" ht="15.75" customHeight="1" x14ac:dyDescent="0.25">
      <c r="C690" s="90"/>
      <c r="H690" s="23"/>
    </row>
    <row r="691" spans="3:8" ht="15.75" customHeight="1" x14ac:dyDescent="0.25">
      <c r="C691" s="90"/>
      <c r="H691" s="23"/>
    </row>
    <row r="692" spans="3:8" ht="15.75" customHeight="1" x14ac:dyDescent="0.25">
      <c r="C692" s="90"/>
      <c r="H692" s="23"/>
    </row>
    <row r="693" spans="3:8" ht="15.75" customHeight="1" x14ac:dyDescent="0.25">
      <c r="C693" s="90"/>
      <c r="H693" s="23"/>
    </row>
    <row r="694" spans="3:8" ht="15.75" customHeight="1" x14ac:dyDescent="0.25">
      <c r="C694" s="90"/>
      <c r="H694" s="23"/>
    </row>
    <row r="695" spans="3:8" ht="15.75" customHeight="1" x14ac:dyDescent="0.25">
      <c r="C695" s="90"/>
      <c r="H695" s="23"/>
    </row>
    <row r="696" spans="3:8" ht="15.75" customHeight="1" x14ac:dyDescent="0.25">
      <c r="C696" s="90"/>
      <c r="H696" s="23"/>
    </row>
    <row r="697" spans="3:8" ht="15.75" customHeight="1" x14ac:dyDescent="0.25">
      <c r="C697" s="90"/>
      <c r="H697" s="23"/>
    </row>
    <row r="698" spans="3:8" ht="15.75" customHeight="1" x14ac:dyDescent="0.25">
      <c r="C698" s="90"/>
      <c r="H698" s="23"/>
    </row>
    <row r="699" spans="3:8" ht="15.75" customHeight="1" x14ac:dyDescent="0.25">
      <c r="C699" s="90"/>
      <c r="H699" s="23"/>
    </row>
    <row r="700" spans="3:8" ht="15.75" customHeight="1" x14ac:dyDescent="0.25">
      <c r="C700" s="90"/>
      <c r="H700" s="23"/>
    </row>
    <row r="701" spans="3:8" ht="15.75" customHeight="1" x14ac:dyDescent="0.25">
      <c r="C701" s="90"/>
      <c r="H701" s="23"/>
    </row>
    <row r="702" spans="3:8" ht="15.75" customHeight="1" x14ac:dyDescent="0.25">
      <c r="C702" s="90"/>
      <c r="H702" s="23"/>
    </row>
    <row r="703" spans="3:8" ht="15.75" customHeight="1" x14ac:dyDescent="0.25">
      <c r="C703" s="90"/>
      <c r="H703" s="23"/>
    </row>
    <row r="704" spans="3:8" ht="15.75" customHeight="1" x14ac:dyDescent="0.25">
      <c r="C704" s="90"/>
      <c r="H704" s="23"/>
    </row>
    <row r="705" spans="3:8" ht="15.75" customHeight="1" x14ac:dyDescent="0.25">
      <c r="C705" s="90"/>
      <c r="H705" s="23"/>
    </row>
    <row r="706" spans="3:8" ht="15.75" customHeight="1" x14ac:dyDescent="0.25">
      <c r="C706" s="90"/>
      <c r="H706" s="23"/>
    </row>
    <row r="707" spans="3:8" ht="15.75" customHeight="1" x14ac:dyDescent="0.25">
      <c r="C707" s="90"/>
      <c r="H707" s="23"/>
    </row>
    <row r="708" spans="3:8" ht="15.75" customHeight="1" x14ac:dyDescent="0.25">
      <c r="C708" s="90"/>
      <c r="H708" s="23"/>
    </row>
    <row r="709" spans="3:8" ht="15.75" customHeight="1" x14ac:dyDescent="0.25">
      <c r="C709" s="90"/>
      <c r="H709" s="23"/>
    </row>
    <row r="710" spans="3:8" ht="15.75" customHeight="1" x14ac:dyDescent="0.25">
      <c r="C710" s="90"/>
      <c r="H710" s="23"/>
    </row>
    <row r="711" spans="3:8" ht="15.75" customHeight="1" x14ac:dyDescent="0.25">
      <c r="C711" s="90"/>
      <c r="H711" s="23"/>
    </row>
    <row r="712" spans="3:8" ht="15.75" customHeight="1" x14ac:dyDescent="0.25">
      <c r="C712" s="90"/>
      <c r="H712" s="23"/>
    </row>
    <row r="713" spans="3:8" ht="15.75" customHeight="1" x14ac:dyDescent="0.25">
      <c r="C713" s="90"/>
      <c r="H713" s="23"/>
    </row>
    <row r="714" spans="3:8" ht="15.75" customHeight="1" x14ac:dyDescent="0.25">
      <c r="C714" s="90"/>
      <c r="H714" s="23"/>
    </row>
    <row r="715" spans="3:8" ht="15.75" customHeight="1" x14ac:dyDescent="0.25">
      <c r="C715" s="90"/>
      <c r="H715" s="23"/>
    </row>
    <row r="716" spans="3:8" ht="15.75" customHeight="1" x14ac:dyDescent="0.25">
      <c r="C716" s="90"/>
      <c r="H716" s="23"/>
    </row>
    <row r="717" spans="3:8" ht="15.75" customHeight="1" x14ac:dyDescent="0.25">
      <c r="C717" s="90"/>
      <c r="H717" s="23"/>
    </row>
    <row r="718" spans="3:8" ht="15.75" customHeight="1" x14ac:dyDescent="0.25">
      <c r="C718" s="90"/>
      <c r="H718" s="23"/>
    </row>
    <row r="719" spans="3:8" ht="15.75" customHeight="1" x14ac:dyDescent="0.25">
      <c r="C719" s="90"/>
      <c r="H719" s="23"/>
    </row>
    <row r="720" spans="3:8" ht="15.75" customHeight="1" x14ac:dyDescent="0.25">
      <c r="C720" s="90"/>
      <c r="H720" s="23"/>
    </row>
    <row r="721" spans="3:8" ht="15.75" customHeight="1" x14ac:dyDescent="0.25">
      <c r="C721" s="90"/>
      <c r="H721" s="23"/>
    </row>
    <row r="722" spans="3:8" ht="15.75" customHeight="1" x14ac:dyDescent="0.25">
      <c r="C722" s="90"/>
      <c r="H722" s="23"/>
    </row>
    <row r="723" spans="3:8" ht="15.75" customHeight="1" x14ac:dyDescent="0.25">
      <c r="C723" s="90"/>
      <c r="H723" s="23"/>
    </row>
    <row r="724" spans="3:8" ht="15.75" customHeight="1" x14ac:dyDescent="0.25">
      <c r="C724" s="90"/>
      <c r="H724" s="23"/>
    </row>
    <row r="725" spans="3:8" ht="15.75" customHeight="1" x14ac:dyDescent="0.25">
      <c r="C725" s="90"/>
      <c r="H725" s="23"/>
    </row>
    <row r="726" spans="3:8" ht="15.75" customHeight="1" x14ac:dyDescent="0.25">
      <c r="C726" s="90"/>
      <c r="H726" s="23"/>
    </row>
    <row r="727" spans="3:8" ht="15.75" customHeight="1" x14ac:dyDescent="0.25">
      <c r="C727" s="90"/>
      <c r="H727" s="23"/>
    </row>
    <row r="728" spans="3:8" ht="15.75" customHeight="1" x14ac:dyDescent="0.25">
      <c r="C728" s="90"/>
      <c r="H728" s="23"/>
    </row>
    <row r="729" spans="3:8" ht="15.75" customHeight="1" x14ac:dyDescent="0.25">
      <c r="C729" s="90"/>
      <c r="H729" s="23"/>
    </row>
    <row r="730" spans="3:8" ht="15.75" customHeight="1" x14ac:dyDescent="0.25">
      <c r="C730" s="90"/>
      <c r="H730" s="23"/>
    </row>
    <row r="731" spans="3:8" ht="15.75" customHeight="1" x14ac:dyDescent="0.25">
      <c r="C731" s="90"/>
      <c r="H731" s="23"/>
    </row>
    <row r="732" spans="3:8" ht="15.75" customHeight="1" x14ac:dyDescent="0.25">
      <c r="C732" s="90"/>
      <c r="H732" s="23"/>
    </row>
    <row r="733" spans="3:8" ht="15.75" customHeight="1" x14ac:dyDescent="0.25">
      <c r="C733" s="90"/>
      <c r="H733" s="23"/>
    </row>
    <row r="734" spans="3:8" ht="15.75" customHeight="1" x14ac:dyDescent="0.25">
      <c r="C734" s="90"/>
      <c r="H734" s="23"/>
    </row>
    <row r="735" spans="3:8" ht="15.75" customHeight="1" x14ac:dyDescent="0.25">
      <c r="C735" s="90"/>
      <c r="H735" s="23"/>
    </row>
    <row r="736" spans="3:8" ht="15.75" customHeight="1" x14ac:dyDescent="0.25">
      <c r="C736" s="90"/>
      <c r="H736" s="23"/>
    </row>
    <row r="737" spans="3:8" ht="15.75" customHeight="1" x14ac:dyDescent="0.25">
      <c r="C737" s="90"/>
      <c r="H737" s="23"/>
    </row>
    <row r="738" spans="3:8" ht="15.75" customHeight="1" x14ac:dyDescent="0.25">
      <c r="C738" s="90"/>
      <c r="H738" s="23"/>
    </row>
    <row r="739" spans="3:8" ht="15.75" customHeight="1" x14ac:dyDescent="0.25">
      <c r="C739" s="90"/>
      <c r="H739" s="23"/>
    </row>
    <row r="740" spans="3:8" ht="15.75" customHeight="1" x14ac:dyDescent="0.25">
      <c r="C740" s="90"/>
      <c r="H740" s="23"/>
    </row>
    <row r="741" spans="3:8" ht="15.75" customHeight="1" x14ac:dyDescent="0.25">
      <c r="C741" s="90"/>
      <c r="H741" s="23"/>
    </row>
    <row r="742" spans="3:8" ht="15.75" customHeight="1" x14ac:dyDescent="0.25">
      <c r="C742" s="90"/>
      <c r="H742" s="23"/>
    </row>
    <row r="743" spans="3:8" ht="15.75" customHeight="1" x14ac:dyDescent="0.25">
      <c r="C743" s="90"/>
      <c r="H743" s="23"/>
    </row>
    <row r="744" spans="3:8" ht="15.75" customHeight="1" x14ac:dyDescent="0.25">
      <c r="C744" s="90"/>
      <c r="H744" s="23"/>
    </row>
    <row r="745" spans="3:8" ht="15.75" customHeight="1" x14ac:dyDescent="0.25">
      <c r="C745" s="90"/>
      <c r="H745" s="23"/>
    </row>
    <row r="746" spans="3:8" ht="15.75" customHeight="1" x14ac:dyDescent="0.25">
      <c r="C746" s="90"/>
      <c r="H746" s="23"/>
    </row>
    <row r="747" spans="3:8" ht="15.75" customHeight="1" x14ac:dyDescent="0.25">
      <c r="C747" s="90"/>
      <c r="H747" s="23"/>
    </row>
    <row r="748" spans="3:8" ht="15.75" customHeight="1" x14ac:dyDescent="0.25">
      <c r="C748" s="90"/>
      <c r="H748" s="23"/>
    </row>
    <row r="749" spans="3:8" ht="15.75" customHeight="1" x14ac:dyDescent="0.25">
      <c r="C749" s="90"/>
      <c r="H749" s="23"/>
    </row>
    <row r="750" spans="3:8" ht="15.75" customHeight="1" x14ac:dyDescent="0.25">
      <c r="C750" s="90"/>
      <c r="H750" s="23"/>
    </row>
    <row r="751" spans="3:8" ht="15.75" customHeight="1" x14ac:dyDescent="0.25">
      <c r="C751" s="90"/>
      <c r="H751" s="23"/>
    </row>
    <row r="752" spans="3:8" ht="15.75" customHeight="1" x14ac:dyDescent="0.25">
      <c r="C752" s="90"/>
      <c r="H752" s="23"/>
    </row>
    <row r="753" spans="3:8" ht="15.75" customHeight="1" x14ac:dyDescent="0.25">
      <c r="C753" s="90"/>
      <c r="H753" s="23"/>
    </row>
    <row r="754" spans="3:8" ht="15.75" customHeight="1" x14ac:dyDescent="0.25">
      <c r="C754" s="90"/>
      <c r="H754" s="23"/>
    </row>
    <row r="755" spans="3:8" ht="15.75" customHeight="1" x14ac:dyDescent="0.25">
      <c r="C755" s="90"/>
      <c r="H755" s="23"/>
    </row>
    <row r="756" spans="3:8" ht="15.75" customHeight="1" x14ac:dyDescent="0.25">
      <c r="C756" s="90"/>
      <c r="H756" s="23"/>
    </row>
    <row r="757" spans="3:8" ht="15.75" customHeight="1" x14ac:dyDescent="0.25">
      <c r="C757" s="90"/>
      <c r="H757" s="23"/>
    </row>
    <row r="758" spans="3:8" ht="15.75" customHeight="1" x14ac:dyDescent="0.25">
      <c r="C758" s="90"/>
      <c r="H758" s="23"/>
    </row>
    <row r="759" spans="3:8" ht="15.75" customHeight="1" x14ac:dyDescent="0.25">
      <c r="C759" s="90"/>
      <c r="H759" s="23"/>
    </row>
    <row r="760" spans="3:8" ht="15.75" customHeight="1" x14ac:dyDescent="0.25">
      <c r="C760" s="90"/>
      <c r="H760" s="23"/>
    </row>
    <row r="761" spans="3:8" ht="15.75" customHeight="1" x14ac:dyDescent="0.25">
      <c r="C761" s="90"/>
      <c r="H761" s="23"/>
    </row>
    <row r="762" spans="3:8" ht="15.75" customHeight="1" x14ac:dyDescent="0.25">
      <c r="C762" s="90"/>
      <c r="H762" s="23"/>
    </row>
    <row r="763" spans="3:8" ht="15.75" customHeight="1" x14ac:dyDescent="0.25">
      <c r="C763" s="90"/>
      <c r="H763" s="23"/>
    </row>
    <row r="764" spans="3:8" ht="15.75" customHeight="1" x14ac:dyDescent="0.25">
      <c r="C764" s="90"/>
      <c r="H764" s="23"/>
    </row>
    <row r="765" spans="3:8" ht="15.75" customHeight="1" x14ac:dyDescent="0.25">
      <c r="C765" s="90"/>
      <c r="H765" s="23"/>
    </row>
    <row r="766" spans="3:8" ht="15.75" customHeight="1" x14ac:dyDescent="0.25">
      <c r="C766" s="90"/>
      <c r="H766" s="23"/>
    </row>
    <row r="767" spans="3:8" ht="15.75" customHeight="1" x14ac:dyDescent="0.25">
      <c r="C767" s="90"/>
      <c r="H767" s="23"/>
    </row>
    <row r="768" spans="3:8" ht="15.75" customHeight="1" x14ac:dyDescent="0.25">
      <c r="C768" s="90"/>
      <c r="H768" s="23"/>
    </row>
    <row r="769" spans="3:8" ht="15.75" customHeight="1" x14ac:dyDescent="0.25">
      <c r="C769" s="90"/>
      <c r="H769" s="23"/>
    </row>
    <row r="770" spans="3:8" ht="15.75" customHeight="1" x14ac:dyDescent="0.25">
      <c r="C770" s="90"/>
      <c r="H770" s="23"/>
    </row>
    <row r="771" spans="3:8" ht="15.75" customHeight="1" x14ac:dyDescent="0.25">
      <c r="C771" s="90"/>
      <c r="H771" s="23"/>
    </row>
    <row r="772" spans="3:8" ht="15.75" customHeight="1" x14ac:dyDescent="0.25">
      <c r="C772" s="90"/>
      <c r="H772" s="23"/>
    </row>
    <row r="773" spans="3:8" ht="15.75" customHeight="1" x14ac:dyDescent="0.25">
      <c r="C773" s="90"/>
      <c r="H773" s="23"/>
    </row>
    <row r="774" spans="3:8" ht="15.75" customHeight="1" x14ac:dyDescent="0.25">
      <c r="C774" s="90"/>
      <c r="H774" s="23"/>
    </row>
    <row r="775" spans="3:8" ht="15.75" customHeight="1" x14ac:dyDescent="0.25">
      <c r="C775" s="90"/>
      <c r="H775" s="23"/>
    </row>
    <row r="776" spans="3:8" ht="15.75" customHeight="1" x14ac:dyDescent="0.25">
      <c r="C776" s="90"/>
      <c r="H776" s="23"/>
    </row>
    <row r="777" spans="3:8" ht="15.75" customHeight="1" x14ac:dyDescent="0.25">
      <c r="C777" s="90"/>
      <c r="H777" s="23"/>
    </row>
    <row r="778" spans="3:8" ht="15.75" customHeight="1" x14ac:dyDescent="0.25">
      <c r="C778" s="90"/>
      <c r="H778" s="23"/>
    </row>
    <row r="779" spans="3:8" ht="15.75" customHeight="1" x14ac:dyDescent="0.25">
      <c r="C779" s="90"/>
      <c r="H779" s="23"/>
    </row>
    <row r="780" spans="3:8" ht="15.75" customHeight="1" x14ac:dyDescent="0.25">
      <c r="C780" s="90"/>
      <c r="H780" s="23"/>
    </row>
    <row r="781" spans="3:8" ht="15.75" customHeight="1" x14ac:dyDescent="0.25">
      <c r="C781" s="90"/>
      <c r="H781" s="23"/>
    </row>
    <row r="782" spans="3:8" ht="15.75" customHeight="1" x14ac:dyDescent="0.25">
      <c r="C782" s="90"/>
      <c r="H782" s="23"/>
    </row>
    <row r="783" spans="3:8" ht="15.75" customHeight="1" x14ac:dyDescent="0.25">
      <c r="C783" s="90"/>
      <c r="H783" s="23"/>
    </row>
    <row r="784" spans="3:8" ht="15.75" customHeight="1" x14ac:dyDescent="0.25">
      <c r="C784" s="90"/>
      <c r="H784" s="23"/>
    </row>
    <row r="785" spans="3:8" ht="15.75" customHeight="1" x14ac:dyDescent="0.25">
      <c r="C785" s="90"/>
      <c r="H785" s="23"/>
    </row>
    <row r="786" spans="3:8" ht="15.75" customHeight="1" x14ac:dyDescent="0.25">
      <c r="C786" s="90"/>
      <c r="H786" s="23"/>
    </row>
    <row r="787" spans="3:8" ht="15.75" customHeight="1" x14ac:dyDescent="0.25">
      <c r="C787" s="90"/>
      <c r="H787" s="23"/>
    </row>
    <row r="788" spans="3:8" ht="15.75" customHeight="1" x14ac:dyDescent="0.25">
      <c r="C788" s="90"/>
      <c r="H788" s="23"/>
    </row>
    <row r="789" spans="3:8" ht="15.75" customHeight="1" x14ac:dyDescent="0.25">
      <c r="C789" s="90"/>
      <c r="H789" s="23"/>
    </row>
    <row r="790" spans="3:8" ht="15.75" customHeight="1" x14ac:dyDescent="0.25">
      <c r="C790" s="90"/>
      <c r="H790" s="23"/>
    </row>
    <row r="791" spans="3:8" ht="15.75" customHeight="1" x14ac:dyDescent="0.25">
      <c r="C791" s="90"/>
      <c r="H791" s="23"/>
    </row>
    <row r="792" spans="3:8" ht="15.75" customHeight="1" x14ac:dyDescent="0.25">
      <c r="C792" s="90"/>
      <c r="H792" s="23"/>
    </row>
    <row r="793" spans="3:8" ht="15.75" customHeight="1" x14ac:dyDescent="0.25">
      <c r="C793" s="90"/>
      <c r="H793" s="23"/>
    </row>
    <row r="794" spans="3:8" ht="15.75" customHeight="1" x14ac:dyDescent="0.25">
      <c r="C794" s="90"/>
      <c r="H794" s="23"/>
    </row>
    <row r="795" spans="3:8" ht="15.75" customHeight="1" x14ac:dyDescent="0.25">
      <c r="C795" s="90"/>
      <c r="H795" s="23"/>
    </row>
    <row r="796" spans="3:8" ht="15.75" customHeight="1" x14ac:dyDescent="0.25">
      <c r="C796" s="90"/>
      <c r="H796" s="23"/>
    </row>
    <row r="797" spans="3:8" ht="15.75" customHeight="1" x14ac:dyDescent="0.25">
      <c r="C797" s="90"/>
      <c r="H797" s="23"/>
    </row>
    <row r="798" spans="3:8" ht="15.75" customHeight="1" x14ac:dyDescent="0.25">
      <c r="C798" s="90"/>
      <c r="H798" s="23"/>
    </row>
    <row r="799" spans="3:8" ht="15.75" customHeight="1" x14ac:dyDescent="0.25">
      <c r="C799" s="90"/>
      <c r="H799" s="23"/>
    </row>
    <row r="800" spans="3:8" ht="15.75" customHeight="1" x14ac:dyDescent="0.25">
      <c r="C800" s="90"/>
      <c r="H800" s="23"/>
    </row>
    <row r="801" spans="3:8" ht="15.75" customHeight="1" x14ac:dyDescent="0.25">
      <c r="C801" s="90"/>
      <c r="H801" s="23"/>
    </row>
    <row r="802" spans="3:8" ht="15.75" customHeight="1" x14ac:dyDescent="0.25">
      <c r="C802" s="90"/>
      <c r="H802" s="23"/>
    </row>
    <row r="803" spans="3:8" ht="15.75" customHeight="1" x14ac:dyDescent="0.25">
      <c r="C803" s="90"/>
      <c r="H803" s="23"/>
    </row>
    <row r="804" spans="3:8" ht="15.75" customHeight="1" x14ac:dyDescent="0.25">
      <c r="C804" s="90"/>
      <c r="H804" s="23"/>
    </row>
    <row r="805" spans="3:8" ht="15.75" customHeight="1" x14ac:dyDescent="0.25">
      <c r="C805" s="90"/>
      <c r="H805" s="23"/>
    </row>
    <row r="806" spans="3:8" ht="15.75" customHeight="1" x14ac:dyDescent="0.25">
      <c r="C806" s="90"/>
      <c r="H806" s="23"/>
    </row>
    <row r="807" spans="3:8" ht="15.75" customHeight="1" x14ac:dyDescent="0.25">
      <c r="C807" s="90"/>
      <c r="H807" s="23"/>
    </row>
    <row r="808" spans="3:8" ht="15.75" customHeight="1" x14ac:dyDescent="0.25">
      <c r="C808" s="90"/>
      <c r="H808" s="23"/>
    </row>
    <row r="809" spans="3:8" ht="15.75" customHeight="1" x14ac:dyDescent="0.25">
      <c r="C809" s="90"/>
      <c r="H809" s="23"/>
    </row>
    <row r="810" spans="3:8" ht="15.75" customHeight="1" x14ac:dyDescent="0.25">
      <c r="C810" s="90"/>
      <c r="H810" s="23"/>
    </row>
    <row r="811" spans="3:8" ht="15.75" customHeight="1" x14ac:dyDescent="0.25">
      <c r="C811" s="90"/>
      <c r="H811" s="23"/>
    </row>
    <row r="812" spans="3:8" ht="15.75" customHeight="1" x14ac:dyDescent="0.25">
      <c r="C812" s="90"/>
      <c r="H812" s="23"/>
    </row>
    <row r="813" spans="3:8" ht="15.75" customHeight="1" x14ac:dyDescent="0.25">
      <c r="C813" s="90"/>
      <c r="H813" s="23"/>
    </row>
    <row r="814" spans="3:8" ht="15.75" customHeight="1" x14ac:dyDescent="0.25">
      <c r="C814" s="90"/>
      <c r="H814" s="23"/>
    </row>
    <row r="815" spans="3:8" ht="15.75" customHeight="1" x14ac:dyDescent="0.25">
      <c r="C815" s="90"/>
      <c r="H815" s="23"/>
    </row>
    <row r="816" spans="3:8" ht="15.75" customHeight="1" x14ac:dyDescent="0.25">
      <c r="C816" s="90"/>
      <c r="H816" s="23"/>
    </row>
    <row r="817" spans="3:8" ht="15.75" customHeight="1" x14ac:dyDescent="0.25">
      <c r="C817" s="90"/>
      <c r="H817" s="23"/>
    </row>
    <row r="818" spans="3:8" ht="15.75" customHeight="1" x14ac:dyDescent="0.25">
      <c r="C818" s="90"/>
      <c r="H818" s="23"/>
    </row>
    <row r="819" spans="3:8" ht="15.75" customHeight="1" x14ac:dyDescent="0.25">
      <c r="C819" s="90"/>
      <c r="H819" s="23"/>
    </row>
    <row r="820" spans="3:8" ht="15.75" customHeight="1" x14ac:dyDescent="0.25">
      <c r="C820" s="90"/>
      <c r="H820" s="23"/>
    </row>
    <row r="821" spans="3:8" ht="15.75" customHeight="1" x14ac:dyDescent="0.25">
      <c r="C821" s="90"/>
      <c r="H821" s="23"/>
    </row>
    <row r="822" spans="3:8" ht="15.75" customHeight="1" x14ac:dyDescent="0.25">
      <c r="C822" s="90"/>
      <c r="H822" s="23"/>
    </row>
    <row r="823" spans="3:8" ht="15.75" customHeight="1" x14ac:dyDescent="0.25">
      <c r="C823" s="90"/>
      <c r="H823" s="23"/>
    </row>
    <row r="824" spans="3:8" ht="15.75" customHeight="1" x14ac:dyDescent="0.25">
      <c r="C824" s="90"/>
      <c r="H824" s="23"/>
    </row>
    <row r="825" spans="3:8" ht="15.75" customHeight="1" x14ac:dyDescent="0.25">
      <c r="C825" s="90"/>
      <c r="H825" s="23"/>
    </row>
    <row r="826" spans="3:8" ht="15.75" customHeight="1" x14ac:dyDescent="0.25">
      <c r="C826" s="90"/>
      <c r="H826" s="23"/>
    </row>
    <row r="827" spans="3:8" ht="15.75" customHeight="1" x14ac:dyDescent="0.25">
      <c r="C827" s="90"/>
      <c r="H827" s="23"/>
    </row>
    <row r="828" spans="3:8" ht="15.75" customHeight="1" x14ac:dyDescent="0.25">
      <c r="C828" s="90"/>
      <c r="H828" s="23"/>
    </row>
    <row r="829" spans="3:8" ht="15.75" customHeight="1" x14ac:dyDescent="0.25">
      <c r="C829" s="90"/>
      <c r="H829" s="23"/>
    </row>
    <row r="830" spans="3:8" ht="15.75" customHeight="1" x14ac:dyDescent="0.25">
      <c r="C830" s="90"/>
      <c r="H830" s="23"/>
    </row>
    <row r="831" spans="3:8" ht="15.75" customHeight="1" x14ac:dyDescent="0.25">
      <c r="C831" s="90"/>
      <c r="H831" s="23"/>
    </row>
    <row r="832" spans="3:8" ht="15.75" customHeight="1" x14ac:dyDescent="0.25">
      <c r="C832" s="90"/>
      <c r="H832" s="23"/>
    </row>
    <row r="833" spans="3:8" ht="15.75" customHeight="1" x14ac:dyDescent="0.25">
      <c r="C833" s="90"/>
      <c r="H833" s="23"/>
    </row>
    <row r="834" spans="3:8" ht="15.75" customHeight="1" x14ac:dyDescent="0.25">
      <c r="C834" s="90"/>
      <c r="H834" s="23"/>
    </row>
    <row r="835" spans="3:8" ht="15.75" customHeight="1" x14ac:dyDescent="0.25">
      <c r="C835" s="90"/>
      <c r="H835" s="23"/>
    </row>
    <row r="836" spans="3:8" ht="15.75" customHeight="1" x14ac:dyDescent="0.25">
      <c r="C836" s="90"/>
      <c r="H836" s="23"/>
    </row>
    <row r="837" spans="3:8" ht="15.75" customHeight="1" x14ac:dyDescent="0.25">
      <c r="C837" s="90"/>
      <c r="H837" s="23"/>
    </row>
    <row r="838" spans="3:8" ht="15.75" customHeight="1" x14ac:dyDescent="0.25">
      <c r="C838" s="90"/>
      <c r="H838" s="23"/>
    </row>
    <row r="839" spans="3:8" ht="15.75" customHeight="1" x14ac:dyDescent="0.25">
      <c r="C839" s="90"/>
      <c r="H839" s="23"/>
    </row>
    <row r="840" spans="3:8" ht="15.75" customHeight="1" x14ac:dyDescent="0.25">
      <c r="C840" s="90"/>
      <c r="H840" s="23"/>
    </row>
    <row r="841" spans="3:8" ht="15.75" customHeight="1" x14ac:dyDescent="0.25">
      <c r="C841" s="90"/>
      <c r="H841" s="23"/>
    </row>
    <row r="842" spans="3:8" ht="15.75" customHeight="1" x14ac:dyDescent="0.25">
      <c r="C842" s="90"/>
      <c r="H842" s="23"/>
    </row>
    <row r="843" spans="3:8" ht="15.75" customHeight="1" x14ac:dyDescent="0.25">
      <c r="C843" s="90"/>
      <c r="H843" s="23"/>
    </row>
    <row r="844" spans="3:8" ht="15.75" customHeight="1" x14ac:dyDescent="0.25">
      <c r="C844" s="90"/>
      <c r="H844" s="23"/>
    </row>
    <row r="845" spans="3:8" ht="15.75" customHeight="1" x14ac:dyDescent="0.25">
      <c r="C845" s="90"/>
      <c r="H845" s="23"/>
    </row>
    <row r="846" spans="3:8" ht="15.75" customHeight="1" x14ac:dyDescent="0.25">
      <c r="C846" s="90"/>
      <c r="H846" s="23"/>
    </row>
    <row r="847" spans="3:8" ht="15.75" customHeight="1" x14ac:dyDescent="0.25">
      <c r="C847" s="90"/>
      <c r="H847" s="23"/>
    </row>
    <row r="848" spans="3:8" ht="15.75" customHeight="1" x14ac:dyDescent="0.25">
      <c r="C848" s="90"/>
      <c r="H848" s="23"/>
    </row>
    <row r="849" spans="3:8" ht="15.75" customHeight="1" x14ac:dyDescent="0.25">
      <c r="C849" s="90"/>
      <c r="H849" s="23"/>
    </row>
    <row r="850" spans="3:8" ht="15.75" customHeight="1" x14ac:dyDescent="0.25">
      <c r="C850" s="90"/>
      <c r="H850" s="23"/>
    </row>
    <row r="851" spans="3:8" ht="15.75" customHeight="1" x14ac:dyDescent="0.25">
      <c r="C851" s="90"/>
      <c r="H851" s="23"/>
    </row>
    <row r="852" spans="3:8" ht="15.75" customHeight="1" x14ac:dyDescent="0.25">
      <c r="C852" s="90"/>
      <c r="H852" s="23"/>
    </row>
    <row r="853" spans="3:8" ht="15.75" customHeight="1" x14ac:dyDescent="0.25">
      <c r="C853" s="90"/>
      <c r="H853" s="23"/>
    </row>
    <row r="854" spans="3:8" ht="15.75" customHeight="1" x14ac:dyDescent="0.25">
      <c r="C854" s="90"/>
      <c r="H854" s="23"/>
    </row>
    <row r="855" spans="3:8" ht="15.75" customHeight="1" x14ac:dyDescent="0.25">
      <c r="C855" s="90"/>
      <c r="H855" s="23"/>
    </row>
    <row r="856" spans="3:8" ht="15.75" customHeight="1" x14ac:dyDescent="0.25">
      <c r="C856" s="90"/>
      <c r="H856" s="23"/>
    </row>
    <row r="857" spans="3:8" ht="15.75" customHeight="1" x14ac:dyDescent="0.25">
      <c r="C857" s="90"/>
      <c r="H857" s="23"/>
    </row>
    <row r="858" spans="3:8" ht="15.75" customHeight="1" x14ac:dyDescent="0.25">
      <c r="C858" s="90"/>
      <c r="H858" s="23"/>
    </row>
    <row r="859" spans="3:8" ht="15.75" customHeight="1" x14ac:dyDescent="0.25">
      <c r="C859" s="90"/>
      <c r="H859" s="23"/>
    </row>
    <row r="860" spans="3:8" ht="15.75" customHeight="1" x14ac:dyDescent="0.25">
      <c r="C860" s="90"/>
      <c r="H860" s="23"/>
    </row>
    <row r="861" spans="3:8" ht="15.75" customHeight="1" x14ac:dyDescent="0.25">
      <c r="C861" s="90"/>
      <c r="H861" s="23"/>
    </row>
    <row r="862" spans="3:8" ht="15.75" customHeight="1" x14ac:dyDescent="0.25">
      <c r="C862" s="90"/>
      <c r="H862" s="23"/>
    </row>
    <row r="863" spans="3:8" ht="15.75" customHeight="1" x14ac:dyDescent="0.25">
      <c r="C863" s="90"/>
      <c r="H863" s="23"/>
    </row>
    <row r="864" spans="3:8" ht="15.75" customHeight="1" x14ac:dyDescent="0.25">
      <c r="C864" s="90"/>
      <c r="H864" s="23"/>
    </row>
    <row r="865" spans="3:8" ht="15.75" customHeight="1" x14ac:dyDescent="0.25">
      <c r="C865" s="90"/>
      <c r="H865" s="23"/>
    </row>
    <row r="866" spans="3:8" ht="15.75" customHeight="1" x14ac:dyDescent="0.25">
      <c r="C866" s="90"/>
      <c r="H866" s="23"/>
    </row>
    <row r="867" spans="3:8" ht="15.75" customHeight="1" x14ac:dyDescent="0.25">
      <c r="C867" s="90"/>
      <c r="H867" s="23"/>
    </row>
    <row r="868" spans="3:8" ht="15.75" customHeight="1" x14ac:dyDescent="0.25">
      <c r="C868" s="90"/>
      <c r="H868" s="23"/>
    </row>
    <row r="869" spans="3:8" ht="15.75" customHeight="1" x14ac:dyDescent="0.25">
      <c r="C869" s="90"/>
      <c r="H869" s="23"/>
    </row>
    <row r="870" spans="3:8" ht="15.75" customHeight="1" x14ac:dyDescent="0.25">
      <c r="C870" s="90"/>
      <c r="H870" s="23"/>
    </row>
    <row r="871" spans="3:8" ht="15.75" customHeight="1" x14ac:dyDescent="0.25">
      <c r="C871" s="90"/>
      <c r="H871" s="23"/>
    </row>
    <row r="872" spans="3:8" ht="15.75" customHeight="1" x14ac:dyDescent="0.25">
      <c r="C872" s="90"/>
      <c r="H872" s="23"/>
    </row>
    <row r="873" spans="3:8" ht="15.75" customHeight="1" x14ac:dyDescent="0.25">
      <c r="C873" s="90"/>
      <c r="H873" s="23"/>
    </row>
    <row r="874" spans="3:8" ht="15.75" customHeight="1" x14ac:dyDescent="0.25">
      <c r="C874" s="90"/>
      <c r="H874" s="23"/>
    </row>
    <row r="875" spans="3:8" ht="15.75" customHeight="1" x14ac:dyDescent="0.25">
      <c r="C875" s="90"/>
      <c r="H875" s="23"/>
    </row>
    <row r="876" spans="3:8" ht="15.75" customHeight="1" x14ac:dyDescent="0.25">
      <c r="C876" s="90"/>
      <c r="H876" s="23"/>
    </row>
    <row r="877" spans="3:8" ht="15.75" customHeight="1" x14ac:dyDescent="0.25">
      <c r="C877" s="90"/>
      <c r="H877" s="23"/>
    </row>
    <row r="878" spans="3:8" ht="15.75" customHeight="1" x14ac:dyDescent="0.25">
      <c r="C878" s="90"/>
      <c r="H878" s="23"/>
    </row>
    <row r="879" spans="3:8" ht="15.75" customHeight="1" x14ac:dyDescent="0.25">
      <c r="C879" s="90"/>
      <c r="H879" s="23"/>
    </row>
    <row r="880" spans="3:8" ht="15.75" customHeight="1" x14ac:dyDescent="0.25">
      <c r="C880" s="90"/>
      <c r="H880" s="23"/>
    </row>
    <row r="881" spans="3:8" ht="15.75" customHeight="1" x14ac:dyDescent="0.25">
      <c r="C881" s="90"/>
      <c r="H881" s="23"/>
    </row>
    <row r="882" spans="3:8" ht="15.75" customHeight="1" x14ac:dyDescent="0.25">
      <c r="C882" s="90"/>
      <c r="H882" s="23"/>
    </row>
    <row r="883" spans="3:8" ht="15.75" customHeight="1" x14ac:dyDescent="0.25">
      <c r="C883" s="90"/>
      <c r="H883" s="23"/>
    </row>
    <row r="884" spans="3:8" ht="15.75" customHeight="1" x14ac:dyDescent="0.25">
      <c r="C884" s="90"/>
      <c r="H884" s="23"/>
    </row>
    <row r="885" spans="3:8" ht="14.25" customHeight="1" x14ac:dyDescent="0.25"/>
    <row r="886" spans="3:8" ht="14.25" customHeight="1" x14ac:dyDescent="0.25"/>
    <row r="887" spans="3:8" ht="14.25" customHeight="1" x14ac:dyDescent="0.25"/>
    <row r="888" spans="3:8" ht="14.25" customHeight="1" x14ac:dyDescent="0.25"/>
    <row r="889" spans="3:8" ht="14.25" customHeight="1" x14ac:dyDescent="0.25"/>
    <row r="890" spans="3:8" ht="14.25" customHeight="1" x14ac:dyDescent="0.25"/>
    <row r="891" spans="3:8" ht="14.25" customHeight="1" x14ac:dyDescent="0.25"/>
    <row r="892" spans="3:8" ht="14.25" customHeight="1" x14ac:dyDescent="0.25"/>
    <row r="893" spans="3:8" ht="14.25" customHeight="1" x14ac:dyDescent="0.25"/>
    <row r="894" spans="3:8" ht="14.25" customHeight="1" x14ac:dyDescent="0.25"/>
    <row r="895" spans="3:8" ht="14.25" customHeight="1" x14ac:dyDescent="0.25"/>
    <row r="896" spans="3:8"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row r="1003" ht="14.25" customHeight="1" x14ac:dyDescent="0.25"/>
  </sheetData>
  <mergeCells count="2">
    <mergeCell ref="A2:J2"/>
    <mergeCell ref="A4:J4"/>
  </mergeCells>
  <dataValidations count="1">
    <dataValidation type="decimal" allowBlank="1" showDropDown="1" showInputMessage="1" showErrorMessage="1" prompt="Introduce un número con punto decimal (no coma)" sqref="D7:F14">
      <formula1>-10000</formula1>
      <formula2>10000</formula2>
    </dataValidation>
  </dataValidations>
  <printOptions horizontalCentered="1" gridLines="1"/>
  <pageMargins left="0.25" right="0.25" top="0.75" bottom="0.75" header="0" footer="0"/>
  <pageSetup paperSize="9"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PPEE</vt:lpstr>
      <vt:lpstr>PPSS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 Martin</dc:creator>
  <cp:lastModifiedBy>BARBERIA, JUAN LUIS</cp:lastModifiedBy>
  <dcterms:created xsi:type="dcterms:W3CDTF">2021-11-08T18:57:57Z</dcterms:created>
  <dcterms:modified xsi:type="dcterms:W3CDTF">2025-11-19T15:02:09Z</dcterms:modified>
</cp:coreProperties>
</file>